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gbcnl.sharepoint.com/sites/ontwikkelingenbeheer/Gedeelde documenten/08 Ontwikkeling nieuwe BREEAM-NL Richtlijnen/07. Gebied/04. Opmaakt definitieve richtlijn/"/>
    </mc:Choice>
  </mc:AlternateContent>
  <xr:revisionPtr revIDLastSave="296" documentId="8_{C53203C2-4C1E-43D9-91C4-10CD9FD658BF}" xr6:coauthVersionLast="47" xr6:coauthVersionMax="47" xr10:uidLastSave="{BB38D6C2-3E2A-4D43-8EE6-952E7568A7AF}"/>
  <bookViews>
    <workbookView xWindow="-38510" yWindow="-110" windowWidth="38620" windowHeight="21100" tabRatio="500" xr2:uid="{00000000-000D-0000-FFFF-FFFF00000000}"/>
  </bookViews>
  <sheets>
    <sheet name="Berekening BRO1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2" l="1"/>
  <c r="E45" i="2" s="1"/>
  <c r="D46" i="2"/>
  <c r="E46" i="2" s="1"/>
  <c r="D44" i="2"/>
  <c r="E44" i="2" s="1"/>
  <c r="D47" i="2"/>
  <c r="E47" i="2" s="1"/>
  <c r="D48" i="2" l="1"/>
  <c r="E48" i="2" s="1"/>
</calcChain>
</file>

<file path=xl/sharedStrings.xml><?xml version="1.0" encoding="utf-8"?>
<sst xmlns="http://schemas.openxmlformats.org/spreadsheetml/2006/main" count="177" uniqueCount="146">
  <si>
    <t>REKENTOOL - PRIMAIR GEBOUWGEBONDEN ENERGIEGEBRUIK</t>
  </si>
  <si>
    <t>BREEAM-NL Gebied - BRO 1 Primair gebouwgebonden energiegebruik</t>
  </si>
  <si>
    <t>UTILITEITSBOUW</t>
  </si>
  <si>
    <t>Punten</t>
  </si>
  <si>
    <r>
      <t>BVO (m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</si>
  <si>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Basismethode (X = EI)</t>
  </si>
  <si>
    <t>Detailmethode 
(X = Ep;tot/Ep;admin of Qpres;tot / Qpres;toel)</t>
  </si>
  <si>
    <t>Geen of hoger dan 1,30</t>
  </si>
  <si>
    <t>Geen</t>
  </si>
  <si>
    <t>B</t>
  </si>
  <si>
    <t>≤ 3</t>
  </si>
  <si>
    <t>X &gt;1,35</t>
  </si>
  <si>
    <t>A</t>
  </si>
  <si>
    <t>4 of 5</t>
  </si>
  <si>
    <t>≤ 1,05</t>
  </si>
  <si>
    <t>1,15 &lt; X ≤ 1,35</t>
  </si>
  <si>
    <t>A+</t>
  </si>
  <si>
    <t>6 of 7</t>
  </si>
  <si>
    <t>1,00 &lt; X ≤ 1,15</t>
  </si>
  <si>
    <t>A++</t>
  </si>
  <si>
    <t>8 of 9</t>
  </si>
  <si>
    <t>0,65 &lt; X ≤ 1,00</t>
  </si>
  <si>
    <t>A+++</t>
  </si>
  <si>
    <t>0,30 &lt; X ≤ 0,65</t>
  </si>
  <si>
    <t>A++++</t>
  </si>
  <si>
    <t>X ≤ 0,30</t>
  </si>
  <si>
    <t>WONINGEN</t>
  </si>
  <si>
    <t>Bouwjaar</t>
  </si>
  <si>
    <t>Onbekend of &lt; 1998</t>
  </si>
  <si>
    <t>1998 t/m 1999</t>
  </si>
  <si>
    <t>1,2 &lt; EI ≤ 1,4</t>
  </si>
  <si>
    <t>2000 t/m 2001</t>
  </si>
  <si>
    <t>0,8 &lt; EI ≤ 1,2</t>
  </si>
  <si>
    <t>2002 en later</t>
  </si>
  <si>
    <t>Onderdeel</t>
  </si>
  <si>
    <r>
      <t>Totaal m</t>
    </r>
    <r>
      <rPr>
        <b/>
        <vertAlign val="superscript"/>
        <sz val="14"/>
        <color theme="0"/>
        <rFont val="Calibri"/>
        <family val="2"/>
        <scheme val="minor"/>
      </rPr>
      <t>2</t>
    </r>
  </si>
  <si>
    <t>Aantal punten</t>
  </si>
  <si>
    <t>Utiliteitsbouw; nieuw</t>
  </si>
  <si>
    <t>Utiliteitsbouw; bestaand</t>
  </si>
  <si>
    <t>Woningen; nieuw</t>
  </si>
  <si>
    <t>Woningen; bestaand</t>
  </si>
  <si>
    <t>Totaal</t>
  </si>
  <si>
    <t>&lt;-- Toe te kennen aantal punten bij BRO 1</t>
  </si>
  <si>
    <t>Primair fossiel energiegebruik (BENG 2 – NTA8800)</t>
  </si>
  <si>
    <t>Geen of minder dan 25% beter eis uit het Bbl</t>
  </si>
  <si>
    <t>25% beter Bbl-eis</t>
  </si>
  <si>
    <t>50% beter dan Bbl-eis</t>
  </si>
  <si>
    <t>75% beter dan Bbl-eis</t>
  </si>
  <si>
    <t>1,15 – 1,30</t>
  </si>
  <si>
    <t>1,05 – 1,15</t>
  </si>
  <si>
    <t>Checklist A5</t>
  </si>
  <si>
    <t>Primair fossiel energiegebruik (BENG 2 - NTA8800)</t>
  </si>
  <si>
    <t>Primair fossiel energiegebruik (NTA8800 kWh/m2)</t>
  </si>
  <si>
    <r>
      <t xml:space="preserve">160 &lt; X </t>
    </r>
    <r>
      <rPr>
        <sz val="12"/>
        <color rgb="FF000000"/>
        <rFont val="Aptos Narrow"/>
        <family val="2"/>
      </rPr>
      <t>≤</t>
    </r>
    <r>
      <rPr>
        <sz val="12"/>
        <color rgb="FF000000"/>
        <rFont val="Calibri"/>
        <family val="2"/>
        <charset val="129"/>
      </rPr>
      <t xml:space="preserve"> 190</t>
    </r>
  </si>
  <si>
    <t>105 &lt; X ≤ 160</t>
  </si>
  <si>
    <t>75 &lt; X ≤ 105</t>
  </si>
  <si>
    <t>50 &lt; X ≤ 75</t>
  </si>
  <si>
    <t>0,00 &lt; X ≤ 50</t>
  </si>
  <si>
    <t>EI ≤ 0,00</t>
  </si>
  <si>
    <t>Geen of hoger dan 1,4</t>
  </si>
  <si>
    <t>06 &lt; EI ≤ 0,8</t>
  </si>
  <si>
    <t>0,3 &lt; EI ≤ 0,6</t>
  </si>
  <si>
    <t>0,0 &lt; EI ≤ 0,3</t>
  </si>
  <si>
    <t>Energie-index na 1-1-2015 (NEN7120)</t>
  </si>
  <si>
    <t>Energie-label na 1-1-2015</t>
  </si>
  <si>
    <t>Geen of hoger dan B</t>
  </si>
  <si>
    <t>BESTAANDE UTILITEITSBOUW</t>
  </si>
  <si>
    <t>Energielabel conform BENG 2 (NTA8800) kWh/m2/jaar (x=BENG2)</t>
  </si>
  <si>
    <t>Kantoor</t>
  </si>
  <si>
    <t>Logies</t>
  </si>
  <si>
    <t>Winkel</t>
  </si>
  <si>
    <t>Onderwijs</t>
  </si>
  <si>
    <t>Sport</t>
  </si>
  <si>
    <t>Cel</t>
  </si>
  <si>
    <t>Bijeenkomst zonder kdv</t>
  </si>
  <si>
    <t>bijeenkomst met kdv</t>
  </si>
  <si>
    <t>Gezondheid zonder bed</t>
  </si>
  <si>
    <t>Gezondheid met bed</t>
  </si>
  <si>
    <t>&gt;225</t>
  </si>
  <si>
    <t>&gt;285</t>
  </si>
  <si>
    <t>&gt;355</t>
  </si>
  <si>
    <t>&gt;295</t>
  </si>
  <si>
    <t>&gt;195</t>
  </si>
  <si>
    <t>&gt;370</t>
  </si>
  <si>
    <t>&gt;330</t>
  </si>
  <si>
    <t>&gt;260</t>
  </si>
  <si>
    <t>&gt;530</t>
  </si>
  <si>
    <t>200 &lt; X ≤ 225</t>
  </si>
  <si>
    <t>255 &lt; X ≤ 285</t>
  </si>
  <si>
    <t>315 &lt; x ≤ 355</t>
  </si>
  <si>
    <t xml:space="preserve">260 &lt; X ≤ 295 </t>
  </si>
  <si>
    <t>170 &lt; X ≤ 195</t>
  </si>
  <si>
    <t>330 &lt; X ≤ 370</t>
  </si>
  <si>
    <t>290 &lt; X ≤ 330</t>
  </si>
  <si>
    <t>230 &lt; X ≤ 260</t>
  </si>
  <si>
    <t>470 &lt; X ≤ 530</t>
  </si>
  <si>
    <t>180 &lt; X ≤ 200</t>
  </si>
  <si>
    <t>230 &lt; X ≤ 255</t>
  </si>
  <si>
    <t>285 &lt; X ≤ 315</t>
  </si>
  <si>
    <t>235 &lt; X ≤ 260</t>
  </si>
  <si>
    <t>155 &lt; X ≤ 170</t>
  </si>
  <si>
    <t>300 &lt; X ≤ 330</t>
  </si>
  <si>
    <t>265 &lt; X ≤ 290</t>
  </si>
  <si>
    <t>210 &lt; X ≤ 230</t>
  </si>
  <si>
    <t>430 &lt; X ≤ 470</t>
  </si>
  <si>
    <t>160 &lt; X ≤ 180</t>
  </si>
  <si>
    <t>200 &lt; X ≤ 230</t>
  </si>
  <si>
    <t>240  &lt; X ≤ 285</t>
  </si>
  <si>
    <t>200  &lt; X ≤ 235</t>
  </si>
  <si>
    <t>140  &lt; X ≤ 155</t>
  </si>
  <si>
    <t>240 &lt; X ≤ 300</t>
  </si>
  <si>
    <t>220 &lt; X ≤ 265</t>
  </si>
  <si>
    <t>180 &lt; X ≤ 210</t>
  </si>
  <si>
    <t>360 &lt; X ≤ 430</t>
  </si>
  <si>
    <t>120 &lt; X ≤ 160</t>
  </si>
  <si>
    <t>150 &lt; X ≤ 200</t>
  </si>
  <si>
    <t>180 &lt; X ≤ 240</t>
  </si>
  <si>
    <t>105 &lt; X ≤ 140</t>
  </si>
  <si>
    <t>165 &lt; X ≤ 220</t>
  </si>
  <si>
    <t>135 &lt; X ≤ 180</t>
  </si>
  <si>
    <t>270 &lt; X ≤ 360</t>
  </si>
  <si>
    <t>80 &lt; X ≤ 120</t>
  </si>
  <si>
    <t>100 &lt; X ≤ 150</t>
  </si>
  <si>
    <t>120 &lt; X ≤ 180</t>
  </si>
  <si>
    <t>70 &lt; X ≤ 105</t>
  </si>
  <si>
    <t>110 &lt; X ≤ 165</t>
  </si>
  <si>
    <t>90 &lt; X ≤ 135</t>
  </si>
  <si>
    <t>180 &lt; X ≤ 270</t>
  </si>
  <si>
    <t>40 &lt; X ≤ 80</t>
  </si>
  <si>
    <t>50 &lt; X ≤ 100</t>
  </si>
  <si>
    <t>60 &lt; X ≤ 120</t>
  </si>
  <si>
    <t>35 &lt; X ≤ 70</t>
  </si>
  <si>
    <t>55 &lt; X ≤ 110</t>
  </si>
  <si>
    <t>45 &lt; X ≤ 90</t>
  </si>
  <si>
    <t>90 &lt; X ≤ 180</t>
  </si>
  <si>
    <t xml:space="preserve"> ≤ 40 </t>
  </si>
  <si>
    <t>≤ 50</t>
  </si>
  <si>
    <t>≤ 60</t>
  </si>
  <si>
    <t>≤ 35</t>
  </si>
  <si>
    <t>≤ 55</t>
  </si>
  <si>
    <t>≤ 45</t>
  </si>
  <si>
    <t>≤ 90</t>
  </si>
  <si>
    <t>NIEUWBOUW WONINGEN</t>
  </si>
  <si>
    <t>BESTAANDE WONINGEN</t>
  </si>
  <si>
    <t>NIEUWBOUW UTILITEITSBOUW</t>
  </si>
  <si>
    <t>Versie v6.1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</si>
</sst>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"/>
  </numFmts>
  <fonts count="19">
    <font>
      <sz val="12"/>
      <color theme="1"/>
      <name val="Calibri"/>
      <family val="2"/>
      <charset val="129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charset val="129"/>
      <scheme val="minor"/>
    </font>
    <font>
      <sz val="12"/>
      <color rgb="FF000000"/>
      <name val="Calibri"/>
      <family val="2"/>
      <charset val="129"/>
      <scheme val="minor"/>
    </font>
    <font>
      <b/>
      <vertAlign val="superscript"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3C8105"/>
      <name val="Calibri"/>
      <family val="2"/>
      <charset val="129"/>
      <scheme val="minor"/>
    </font>
    <font>
      <b/>
      <sz val="12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sz val="12"/>
      <color theme="1"/>
      <name val="Calibri"/>
      <family val="2"/>
      <charset val="129"/>
      <scheme val="minor"/>
    </font>
    <font>
      <sz val="12"/>
      <color rgb="FF000000"/>
      <name val="Aptos Narrow"/>
      <family val="2"/>
    </font>
    <font>
      <sz val="12"/>
      <color rgb="FF000000"/>
      <name val="Calibri"/>
      <family val="2"/>
      <charset val="129"/>
    </font>
    <font>
      <b/>
      <sz val="20"/>
      <color rgb="FF1E1836"/>
      <name val="Calibri"/>
      <family val="2"/>
      <scheme val="minor"/>
    </font>
    <font>
      <b/>
      <sz val="14"/>
      <color rgb="FF1E183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AAB33"/>
        <bgColor indexed="64"/>
      </patternFill>
    </fill>
    <fill>
      <patternFill patternType="solid">
        <fgColor rgb="FFBAE4A6"/>
        <bgColor indexed="64"/>
      </patternFill>
    </fill>
    <fill>
      <patternFill patternType="solid">
        <fgColor rgb="FFDCF1D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1E1836"/>
        <bgColor indexed="64"/>
      </patternFill>
    </fill>
    <fill>
      <patternFill patternType="solid">
        <fgColor rgb="FF476E6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3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" fontId="9" fillId="4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" fillId="3" borderId="1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0" fillId="7" borderId="25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8" borderId="27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/>
    </xf>
    <xf numFmtId="0" fontId="7" fillId="8" borderId="3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top" wrapText="1"/>
    </xf>
    <xf numFmtId="0" fontId="1" fillId="3" borderId="35" xfId="0" applyFont="1" applyFill="1" applyBorder="1" applyAlignment="1">
      <alignment horizontal="center" vertical="top" wrapText="1"/>
    </xf>
    <xf numFmtId="0" fontId="1" fillId="3" borderId="41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/>
    </xf>
    <xf numFmtId="0" fontId="1" fillId="9" borderId="8" xfId="0" applyFont="1" applyFill="1" applyBorder="1" applyAlignment="1">
      <alignment horizontal="center" vertical="top"/>
    </xf>
    <xf numFmtId="3" fontId="0" fillId="7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3" fontId="0" fillId="8" borderId="5" xfId="0" applyNumberFormat="1" applyFill="1" applyBorder="1" applyAlignment="1">
      <alignment horizontal="center" vertical="center"/>
    </xf>
    <xf numFmtId="164" fontId="0" fillId="8" borderId="5" xfId="0" applyNumberForma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0" fillId="10" borderId="19" xfId="0" applyFont="1" applyFill="1" applyBorder="1" applyAlignment="1">
      <alignment horizontal="left" vertical="center"/>
    </xf>
    <xf numFmtId="0" fontId="10" fillId="10" borderId="20" xfId="0" applyFont="1" applyFill="1" applyBorder="1" applyAlignment="1">
      <alignment horizontal="left" vertical="center"/>
    </xf>
    <xf numFmtId="0" fontId="10" fillId="10" borderId="32" xfId="0" applyFont="1" applyFill="1" applyBorder="1" applyAlignment="1">
      <alignment horizontal="left" vertical="center"/>
    </xf>
    <xf numFmtId="0" fontId="10" fillId="10" borderId="17" xfId="0" applyFont="1" applyFill="1" applyBorder="1" applyAlignment="1">
      <alignment horizontal="left" vertical="center"/>
    </xf>
    <xf numFmtId="0" fontId="10" fillId="10" borderId="25" xfId="0" applyFont="1" applyFill="1" applyBorder="1" applyAlignment="1">
      <alignment horizontal="left" vertical="center"/>
    </xf>
    <xf numFmtId="0" fontId="10" fillId="10" borderId="25" xfId="0" applyFont="1" applyFill="1" applyBorder="1" applyAlignment="1">
      <alignment horizontal="center" vertical="center"/>
    </xf>
    <xf numFmtId="0" fontId="10" fillId="10" borderId="25" xfId="0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left" vertical="center"/>
    </xf>
    <xf numFmtId="0" fontId="12" fillId="11" borderId="16" xfId="0" applyFont="1" applyFill="1" applyBorder="1" applyAlignment="1">
      <alignment horizontal="left" vertical="center"/>
    </xf>
    <xf numFmtId="0" fontId="12" fillId="11" borderId="24" xfId="0" applyFont="1" applyFill="1" applyBorder="1" applyAlignment="1">
      <alignment horizontal="left" vertical="center"/>
    </xf>
    <xf numFmtId="0" fontId="12" fillId="11" borderId="33" xfId="0" applyFont="1" applyFill="1" applyBorder="1" applyAlignment="1">
      <alignment horizontal="left" vertical="center"/>
    </xf>
    <xf numFmtId="0" fontId="12" fillId="11" borderId="36" xfId="0" applyFont="1" applyFill="1" applyBorder="1" applyAlignment="1">
      <alignment vertical="center"/>
    </xf>
    <xf numFmtId="0" fontId="12" fillId="11" borderId="16" xfId="0" applyFont="1" applyFill="1" applyBorder="1" applyAlignment="1">
      <alignment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left" vertical="center"/>
    </xf>
    <xf numFmtId="0" fontId="12" fillId="6" borderId="24" xfId="0" applyFont="1" applyFill="1" applyBorder="1" applyAlignment="1">
      <alignment horizontal="left" vertical="center"/>
    </xf>
    <xf numFmtId="0" fontId="12" fillId="6" borderId="33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0" fillId="8" borderId="25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49" fontId="0" fillId="8" borderId="8" xfId="0" applyNumberForma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 vertical="top"/>
    </xf>
    <xf numFmtId="0" fontId="1" fillId="9" borderId="30" xfId="0" applyFont="1" applyFill="1" applyBorder="1" applyAlignment="1">
      <alignment horizontal="center" vertical="top"/>
    </xf>
    <xf numFmtId="0" fontId="1" fillId="9" borderId="3" xfId="0" applyFont="1" applyFill="1" applyBorder="1" applyAlignment="1">
      <alignment horizontal="center" vertical="top" wrapText="1"/>
    </xf>
    <xf numFmtId="0" fontId="1" fillId="9" borderId="15" xfId="0" applyFont="1" applyFill="1" applyBorder="1" applyAlignment="1">
      <alignment horizontal="center" vertical="top"/>
    </xf>
    <xf numFmtId="0" fontId="1" fillId="8" borderId="13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8" borderId="2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top"/>
    </xf>
    <xf numFmtId="0" fontId="1" fillId="3" borderId="22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 vertical="top"/>
    </xf>
    <xf numFmtId="0" fontId="1" fillId="3" borderId="30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49" fontId="0" fillId="7" borderId="8" xfId="0" applyNumberForma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" fillId="3" borderId="37" xfId="0" applyFont="1" applyFill="1" applyBorder="1" applyAlignment="1">
      <alignment horizontal="center" vertical="top" wrapText="1"/>
    </xf>
    <xf numFmtId="0" fontId="1" fillId="3" borderId="38" xfId="0" applyFont="1" applyFill="1" applyBorder="1" applyAlignment="1">
      <alignment horizontal="center" vertical="top" wrapText="1"/>
    </xf>
    <xf numFmtId="0" fontId="1" fillId="3" borderId="39" xfId="0" applyFont="1" applyFill="1" applyBorder="1" applyAlignment="1">
      <alignment horizontal="center" vertical="top" wrapText="1"/>
    </xf>
    <xf numFmtId="0" fontId="1" fillId="3" borderId="40" xfId="0" applyFont="1" applyFill="1" applyBorder="1" applyAlignment="1">
      <alignment horizontal="center" vertical="top" wrapText="1"/>
    </xf>
    <xf numFmtId="49" fontId="0" fillId="7" borderId="8" xfId="0" applyNumberForma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3" fontId="0" fillId="5" borderId="26" xfId="0" applyNumberFormat="1" applyFill="1" applyBorder="1" applyAlignment="1" applyProtection="1">
      <alignment horizontal="center"/>
      <protection locked="0"/>
    </xf>
    <xf numFmtId="3" fontId="0" fillId="5" borderId="43" xfId="0" applyNumberFormat="1" applyFill="1" applyBorder="1" applyAlignment="1" applyProtection="1">
      <alignment horizontal="center"/>
      <protection locked="0"/>
    </xf>
    <xf numFmtId="3" fontId="0" fillId="5" borderId="31" xfId="0" applyNumberFormat="1" applyFill="1" applyBorder="1" applyAlignment="1" applyProtection="1">
      <alignment horizontal="center"/>
      <protection locked="0"/>
    </xf>
    <xf numFmtId="3" fontId="0" fillId="5" borderId="28" xfId="0" applyNumberFormat="1" applyFill="1" applyBorder="1" applyAlignment="1" applyProtection="1">
      <alignment horizontal="center"/>
      <protection locked="0"/>
    </xf>
    <xf numFmtId="3" fontId="0" fillId="5" borderId="31" xfId="131" applyNumberFormat="1" applyFont="1" applyFill="1" applyBorder="1" applyAlignment="1" applyProtection="1">
      <alignment horizontal="left"/>
      <protection locked="0"/>
    </xf>
    <xf numFmtId="3" fontId="0" fillId="5" borderId="26" xfId="131" applyNumberFormat="1" applyFont="1" applyFill="1" applyBorder="1" applyAlignment="1" applyProtection="1">
      <alignment horizontal="left"/>
      <protection locked="0"/>
    </xf>
    <xf numFmtId="3" fontId="0" fillId="5" borderId="28" xfId="131" applyNumberFormat="1" applyFont="1" applyFill="1" applyBorder="1" applyAlignment="1" applyProtection="1">
      <alignment horizontal="left"/>
      <protection locked="0"/>
    </xf>
    <xf numFmtId="0" fontId="0" fillId="0" borderId="26" xfId="0" applyBorder="1"/>
  </cellXfs>
  <cellStyles count="132">
    <cellStyle name="Gevolgde hyperlink" xfId="60" builtinId="9" hidden="1"/>
    <cellStyle name="Gevolgde hyperlink" xfId="64" builtinId="9" hidden="1"/>
    <cellStyle name="Gevolgde hyperlink" xfId="68" builtinId="9" hidden="1"/>
    <cellStyle name="Gevolgde hyperlink" xfId="72" builtinId="9" hidden="1"/>
    <cellStyle name="Gevolgde hyperlink" xfId="76" builtinId="9" hidden="1"/>
    <cellStyle name="Gevolgde hyperlink" xfId="80" builtinId="9" hidden="1"/>
    <cellStyle name="Gevolgde hyperlink" xfId="84" builtinId="9" hidden="1"/>
    <cellStyle name="Gevolgde hyperlink" xfId="88" builtinId="9" hidden="1"/>
    <cellStyle name="Gevolgde hyperlink" xfId="92" builtinId="9" hidden="1"/>
    <cellStyle name="Gevolgde hyperlink" xfId="96" builtinId="9" hidden="1"/>
    <cellStyle name="Gevolgde hyperlink" xfId="100" builtinId="9" hidden="1"/>
    <cellStyle name="Gevolgde hyperlink" xfId="104" builtinId="9" hidden="1"/>
    <cellStyle name="Gevolgde hyperlink" xfId="108" builtinId="9" hidden="1"/>
    <cellStyle name="Gevolgde hyperlink" xfId="112" builtinId="9" hidden="1"/>
    <cellStyle name="Gevolgde hyperlink" xfId="116" builtinId="9" hidden="1"/>
    <cellStyle name="Gevolgde hyperlink" xfId="120" builtinId="9" hidden="1"/>
    <cellStyle name="Gevolgde hyperlink" xfId="124" builtinId="9" hidden="1"/>
    <cellStyle name="Gevolgde hyperlink" xfId="128" builtinId="9" hidden="1"/>
    <cellStyle name="Gevolgde hyperlink" xfId="130" builtinId="9" hidden="1"/>
    <cellStyle name="Gevolgde hyperlink" xfId="126" builtinId="9" hidden="1"/>
    <cellStyle name="Gevolgde hyperlink" xfId="122" builtinId="9" hidden="1"/>
    <cellStyle name="Gevolgde hyperlink" xfId="118" builtinId="9" hidden="1"/>
    <cellStyle name="Gevolgde hyperlink" xfId="114" builtinId="9" hidden="1"/>
    <cellStyle name="Gevolgde hyperlink" xfId="110" builtinId="9" hidden="1"/>
    <cellStyle name="Gevolgde hyperlink" xfId="106" builtinId="9" hidden="1"/>
    <cellStyle name="Gevolgde hyperlink" xfId="102" builtinId="9" hidden="1"/>
    <cellStyle name="Gevolgde hyperlink" xfId="98" builtinId="9" hidden="1"/>
    <cellStyle name="Gevolgde hyperlink" xfId="94" builtinId="9" hidden="1"/>
    <cellStyle name="Gevolgde hyperlink" xfId="90" builtinId="9" hidden="1"/>
    <cellStyle name="Gevolgde hyperlink" xfId="86" builtinId="9" hidden="1"/>
    <cellStyle name="Gevolgde hyperlink" xfId="82" builtinId="9" hidden="1"/>
    <cellStyle name="Gevolgde hyperlink" xfId="78" builtinId="9" hidden="1"/>
    <cellStyle name="Gevolgde hyperlink" xfId="74" builtinId="9" hidden="1"/>
    <cellStyle name="Gevolgde hyperlink" xfId="70" builtinId="9" hidden="1"/>
    <cellStyle name="Gevolgde hyperlink" xfId="66" builtinId="9" hidden="1"/>
    <cellStyle name="Gevolgde hyperlink" xfId="62" builtinId="9" hidden="1"/>
    <cellStyle name="Gevolgde hyperlink" xfId="58" builtinId="9" hidden="1"/>
    <cellStyle name="Gevolgde hyperlink" xfId="20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6" builtinId="9" hidden="1"/>
    <cellStyle name="Gevolgde hyperlink" xfId="54" builtinId="9" hidden="1"/>
    <cellStyle name="Gevolgde hyperlink" xfId="46" builtinId="9" hidden="1"/>
    <cellStyle name="Gevolgde hyperlink" xfId="38" builtinId="9" hidden="1"/>
    <cellStyle name="Gevolgde hyperlink" xfId="30" builtinId="9" hidden="1"/>
    <cellStyle name="Gevolgde hyperlink" xfId="22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4" builtinId="9" hidden="1"/>
    <cellStyle name="Gevolgde hyperlink" xfId="8" builtinId="9" hidden="1"/>
    <cellStyle name="Gevolgde hyperlink" xfId="6" builtinId="9" hidden="1"/>
    <cellStyle name="Gevolgde hyperlink" xfId="2" builtinId="9" hidden="1"/>
    <cellStyle name="Hyperlink" xfId="63" builtinId="8" hidden="1"/>
    <cellStyle name="Hyperlink" xfId="67" builtinId="8" hidden="1"/>
    <cellStyle name="Hyperlink" xfId="69" builtinId="8" hidden="1"/>
    <cellStyle name="Hyperlink" xfId="71" builtinId="8" hidden="1"/>
    <cellStyle name="Hyperlink" xfId="75" builtinId="8" hidden="1"/>
    <cellStyle name="Hyperlink" xfId="77" builtinId="8" hidden="1"/>
    <cellStyle name="Hyperlink" xfId="79" builtinId="8" hidden="1"/>
    <cellStyle name="Hyperlink" xfId="83" builtinId="8" hidden="1"/>
    <cellStyle name="Hyperlink" xfId="85" builtinId="8" hidden="1"/>
    <cellStyle name="Hyperlink" xfId="87" builtinId="8" hidden="1"/>
    <cellStyle name="Hyperlink" xfId="91" builtinId="8" hidden="1"/>
    <cellStyle name="Hyperlink" xfId="93" builtinId="8" hidden="1"/>
    <cellStyle name="Hyperlink" xfId="95" builtinId="8" hidden="1"/>
    <cellStyle name="Hyperlink" xfId="99" builtinId="8" hidden="1"/>
    <cellStyle name="Hyperlink" xfId="101" builtinId="8" hidden="1"/>
    <cellStyle name="Hyperlink" xfId="103" builtinId="8" hidden="1"/>
    <cellStyle name="Hyperlink" xfId="107" builtinId="8" hidden="1"/>
    <cellStyle name="Hyperlink" xfId="109" builtinId="8" hidden="1"/>
    <cellStyle name="Hyperlink" xfId="111" builtinId="8" hidden="1"/>
    <cellStyle name="Hyperlink" xfId="115" builtinId="8" hidden="1"/>
    <cellStyle name="Hyperlink" xfId="117" builtinId="8" hidden="1"/>
    <cellStyle name="Hyperlink" xfId="119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21" builtinId="8" hidden="1"/>
    <cellStyle name="Hyperlink" xfId="113" builtinId="8" hidden="1"/>
    <cellStyle name="Hyperlink" xfId="105" builtinId="8" hidden="1"/>
    <cellStyle name="Hyperlink" xfId="97" builtinId="8" hidden="1"/>
    <cellStyle name="Hyperlink" xfId="89" builtinId="8" hidden="1"/>
    <cellStyle name="Hyperlink" xfId="81" builtinId="8" hidden="1"/>
    <cellStyle name="Hyperlink" xfId="73" builtinId="8" hidden="1"/>
    <cellStyle name="Hyperlink" xfId="65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49" builtinId="8" hidden="1"/>
    <cellStyle name="Hyperlink" xfId="33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Komma" xfId="131" builtinId="3"/>
    <cellStyle name="Standaard" xfId="0" builtinId="0"/>
  </cellStyles>
  <dxfs count="0"/>
  <tableStyles count="0" defaultTableStyle="TableStyleMedium9" defaultPivotStyle="PivotStyleMedium4"/>
  <colors>
    <mruColors>
      <color rgb="FF5AAB33"/>
      <color rgb="FF476E69"/>
      <color rgb="FF1E1836"/>
      <color rgb="FFDCF1D2"/>
      <color rgb="FFBAE4A6"/>
      <color rgb="FF07DF2B"/>
      <color rgb="FF9EFCAE"/>
      <color rgb="FF00F600"/>
      <color rgb="FFEAEAEA"/>
      <color rgb="FF92D0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44451</xdr:rowOff>
    </xdr:from>
    <xdr:to>
      <xdr:col>9</xdr:col>
      <xdr:colOff>860226</xdr:colOff>
      <xdr:row>2</xdr:row>
      <xdr:rowOff>190500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57E54DD-24F0-5580-57DA-6312D27F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44451"/>
          <a:ext cx="4200326" cy="711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8"/>
  <sheetViews>
    <sheetView showGridLines="0" tabSelected="1" workbookViewId="0">
      <selection activeCell="C27" sqref="C27"/>
    </sheetView>
  </sheetViews>
  <sheetFormatPr defaultColWidth="10.6640625" defaultRowHeight="15.5"/>
  <cols>
    <col min="1" max="1" width="2.33203125" customWidth="1"/>
    <col min="2" max="2" width="7.08203125" customWidth="1"/>
    <col min="3" max="3" width="17.83203125" bestFit="1" customWidth="1"/>
    <col min="4" max="6" width="19.4140625" customWidth="1"/>
    <col min="7" max="7" width="17.75" customWidth="1"/>
    <col min="8" max="8" width="15.25" customWidth="1"/>
    <col min="9" max="9" width="17.58203125" customWidth="1"/>
    <col min="10" max="10" width="18.4140625" bestFit="1" customWidth="1"/>
    <col min="11" max="11" width="18.4140625" customWidth="1"/>
    <col min="12" max="12" width="15.83203125" customWidth="1"/>
    <col min="13" max="19" width="14.9140625" customWidth="1"/>
  </cols>
  <sheetData>
    <row r="1" spans="2:13" ht="26">
      <c r="B1" s="38" t="s">
        <v>0</v>
      </c>
    </row>
    <row r="2" spans="2:13" ht="18.5">
      <c r="B2" s="39" t="s">
        <v>1</v>
      </c>
    </row>
    <row r="3" spans="2:13" ht="15.9" customHeight="1">
      <c r="B3" s="39" t="s">
        <v>145</v>
      </c>
    </row>
    <row r="4" spans="2:13" ht="16" thickBot="1">
      <c r="E4" s="9"/>
    </row>
    <row r="5" spans="2:13" s="2" customFormat="1" ht="24" customHeight="1">
      <c r="B5" s="40" t="s">
        <v>2</v>
      </c>
      <c r="C5" s="41"/>
      <c r="D5" s="41"/>
      <c r="E5" s="41"/>
      <c r="F5" s="42"/>
      <c r="H5" s="40" t="s">
        <v>26</v>
      </c>
      <c r="I5" s="41"/>
      <c r="J5" s="41"/>
      <c r="K5" s="41"/>
      <c r="L5" s="41"/>
      <c r="M5" s="42"/>
    </row>
    <row r="6" spans="2:13" ht="20.149999999999999" customHeight="1">
      <c r="B6" s="47" t="s">
        <v>144</v>
      </c>
      <c r="C6" s="48"/>
      <c r="D6" s="49"/>
      <c r="E6" s="49"/>
      <c r="F6" s="50"/>
      <c r="H6" s="55" t="s">
        <v>142</v>
      </c>
      <c r="I6" s="56"/>
      <c r="J6" s="56"/>
      <c r="K6" s="56"/>
      <c r="L6" s="56"/>
      <c r="M6" s="57"/>
    </row>
    <row r="7" spans="2:13" s="1" customFormat="1" ht="18" thickBot="1">
      <c r="B7" s="78" t="s">
        <v>3</v>
      </c>
      <c r="C7" s="79" t="s">
        <v>4</v>
      </c>
      <c r="D7" s="13" t="s">
        <v>43</v>
      </c>
      <c r="E7" s="10"/>
      <c r="F7" s="11"/>
      <c r="H7" s="75" t="s">
        <v>3</v>
      </c>
      <c r="I7" s="76" t="s">
        <v>4</v>
      </c>
      <c r="J7" s="30" t="s">
        <v>51</v>
      </c>
      <c r="K7" s="30"/>
      <c r="L7" s="30"/>
      <c r="M7" s="31"/>
    </row>
    <row r="8" spans="2:13" s="1" customFormat="1" ht="16" thickBot="1">
      <c r="B8" s="80">
        <v>0</v>
      </c>
      <c r="C8" s="103"/>
      <c r="D8" s="14" t="s">
        <v>44</v>
      </c>
      <c r="E8" s="15"/>
      <c r="F8" s="16"/>
      <c r="H8" s="73">
        <v>0</v>
      </c>
      <c r="I8" s="103"/>
      <c r="J8" s="20" t="s">
        <v>44</v>
      </c>
      <c r="K8" s="21"/>
      <c r="L8" s="21"/>
      <c r="M8" s="22"/>
    </row>
    <row r="9" spans="2:13" ht="16" thickBot="1">
      <c r="B9" s="80">
        <v>5</v>
      </c>
      <c r="C9" s="103"/>
      <c r="D9" s="14" t="s">
        <v>45</v>
      </c>
      <c r="E9" s="15"/>
      <c r="F9" s="16"/>
      <c r="H9" s="73">
        <v>5</v>
      </c>
      <c r="I9" s="103"/>
      <c r="J9" s="20" t="s">
        <v>45</v>
      </c>
      <c r="K9" s="21"/>
      <c r="L9" s="21"/>
      <c r="M9" s="22"/>
    </row>
    <row r="10" spans="2:13" ht="16" thickBot="1">
      <c r="B10" s="80">
        <v>6</v>
      </c>
      <c r="C10" s="104"/>
      <c r="D10" s="14" t="s">
        <v>46</v>
      </c>
      <c r="E10" s="15"/>
      <c r="F10" s="16"/>
      <c r="H10" s="73">
        <v>6</v>
      </c>
      <c r="I10" s="103"/>
      <c r="J10" s="20" t="s">
        <v>46</v>
      </c>
      <c r="K10" s="21"/>
      <c r="L10" s="21"/>
      <c r="M10" s="22"/>
    </row>
    <row r="11" spans="2:13" ht="16" thickBot="1">
      <c r="B11" s="81">
        <v>7</v>
      </c>
      <c r="C11" s="103"/>
      <c r="D11" s="17" t="s">
        <v>47</v>
      </c>
      <c r="E11" s="18"/>
      <c r="F11" s="19"/>
      <c r="H11" s="77">
        <v>7</v>
      </c>
      <c r="I11" s="103"/>
      <c r="J11" s="23" t="s">
        <v>47</v>
      </c>
      <c r="K11" s="24"/>
      <c r="L11" s="24"/>
      <c r="M11" s="25"/>
    </row>
    <row r="12" spans="2:13" ht="20.149999999999999" customHeight="1">
      <c r="B12" s="47" t="s">
        <v>66</v>
      </c>
      <c r="C12" s="48"/>
      <c r="D12" s="49"/>
      <c r="E12" s="49"/>
      <c r="F12" s="50"/>
      <c r="G12" s="1"/>
      <c r="H12" s="58" t="s">
        <v>143</v>
      </c>
      <c r="I12" s="59"/>
      <c r="J12" s="60"/>
      <c r="K12" s="60"/>
      <c r="L12" s="60"/>
      <c r="M12" s="61"/>
    </row>
    <row r="13" spans="2:13" ht="65" customHeight="1" thickBot="1">
      <c r="B13" s="82" t="s">
        <v>3</v>
      </c>
      <c r="C13" s="83" t="s">
        <v>4</v>
      </c>
      <c r="D13" s="26" t="s">
        <v>5</v>
      </c>
      <c r="E13" s="26" t="s">
        <v>6</v>
      </c>
      <c r="F13" s="84" t="s">
        <v>50</v>
      </c>
      <c r="G13" s="1"/>
      <c r="H13" s="69" t="s">
        <v>3</v>
      </c>
      <c r="I13" s="70" t="s">
        <v>4</v>
      </c>
      <c r="J13" s="71" t="s">
        <v>52</v>
      </c>
      <c r="K13" s="71" t="s">
        <v>63</v>
      </c>
      <c r="L13" s="71" t="s">
        <v>64</v>
      </c>
      <c r="M13" s="72" t="s">
        <v>27</v>
      </c>
    </row>
    <row r="14" spans="2:13" ht="31.5" thickBot="1">
      <c r="B14" s="85">
        <v>0</v>
      </c>
      <c r="C14" s="105"/>
      <c r="D14" s="86" t="s">
        <v>7</v>
      </c>
      <c r="E14" s="87" t="s">
        <v>8</v>
      </c>
      <c r="F14" s="88" t="s">
        <v>8</v>
      </c>
      <c r="G14" s="1"/>
      <c r="H14" s="73">
        <v>0</v>
      </c>
      <c r="I14" s="105"/>
      <c r="J14" s="62"/>
      <c r="K14" s="63" t="s">
        <v>59</v>
      </c>
      <c r="L14" s="63" t="s">
        <v>65</v>
      </c>
      <c r="M14" s="64" t="s">
        <v>28</v>
      </c>
    </row>
    <row r="15" spans="2:13" ht="16" thickBot="1">
      <c r="B15" s="85">
        <v>1</v>
      </c>
      <c r="C15" s="105"/>
      <c r="D15" s="86" t="s">
        <v>48</v>
      </c>
      <c r="E15" s="87"/>
      <c r="F15" s="88" t="s">
        <v>10</v>
      </c>
      <c r="H15" s="73">
        <v>1</v>
      </c>
      <c r="I15" s="105"/>
      <c r="J15" s="65"/>
      <c r="K15" s="65"/>
      <c r="L15" s="65"/>
      <c r="M15" s="66" t="s">
        <v>29</v>
      </c>
    </row>
    <row r="16" spans="2:13" ht="16.5" thickBot="1">
      <c r="B16" s="85">
        <v>2</v>
      </c>
      <c r="C16" s="105"/>
      <c r="D16" s="86" t="s">
        <v>49</v>
      </c>
      <c r="E16" s="87" t="s">
        <v>11</v>
      </c>
      <c r="F16" s="88" t="s">
        <v>13</v>
      </c>
      <c r="H16" s="73">
        <v>2</v>
      </c>
      <c r="I16" s="105"/>
      <c r="J16" s="65" t="s">
        <v>53</v>
      </c>
      <c r="K16" s="65" t="s">
        <v>30</v>
      </c>
      <c r="L16" s="65" t="s">
        <v>9</v>
      </c>
      <c r="M16" s="66" t="s">
        <v>31</v>
      </c>
    </row>
    <row r="17" spans="2:13" ht="16" thickBot="1">
      <c r="B17" s="85">
        <v>3</v>
      </c>
      <c r="C17" s="103"/>
      <c r="D17" s="86" t="s">
        <v>14</v>
      </c>
      <c r="E17" s="87" t="s">
        <v>15</v>
      </c>
      <c r="F17" s="88" t="s">
        <v>17</v>
      </c>
      <c r="H17" s="73">
        <v>3</v>
      </c>
      <c r="I17" s="103"/>
      <c r="J17" s="65" t="s">
        <v>54</v>
      </c>
      <c r="K17" s="65" t="s">
        <v>32</v>
      </c>
      <c r="L17" s="65" t="s">
        <v>12</v>
      </c>
      <c r="M17" s="66" t="s">
        <v>33</v>
      </c>
    </row>
    <row r="18" spans="2:13" ht="16" thickBot="1">
      <c r="B18" s="85">
        <v>4</v>
      </c>
      <c r="C18" s="106"/>
      <c r="D18" s="86"/>
      <c r="E18" s="87" t="s">
        <v>18</v>
      </c>
      <c r="F18" s="88" t="s">
        <v>20</v>
      </c>
      <c r="H18" s="73">
        <v>4</v>
      </c>
      <c r="I18" s="103"/>
      <c r="J18" s="65" t="s">
        <v>55</v>
      </c>
      <c r="K18" s="65" t="s">
        <v>60</v>
      </c>
      <c r="L18" s="65" t="s">
        <v>16</v>
      </c>
      <c r="M18" s="66"/>
    </row>
    <row r="19" spans="2:13" ht="16" thickBot="1">
      <c r="B19" s="85">
        <v>5</v>
      </c>
      <c r="C19" s="106"/>
      <c r="D19" s="86"/>
      <c r="E19" s="87" t="s">
        <v>21</v>
      </c>
      <c r="F19" s="88">
        <v>10</v>
      </c>
      <c r="H19" s="73">
        <v>5</v>
      </c>
      <c r="I19" s="106"/>
      <c r="J19" s="65" t="s">
        <v>56</v>
      </c>
      <c r="K19" s="65" t="s">
        <v>61</v>
      </c>
      <c r="L19" s="65" t="s">
        <v>19</v>
      </c>
      <c r="M19" s="66"/>
    </row>
    <row r="20" spans="2:13" ht="16" thickBot="1">
      <c r="B20" s="85">
        <v>6</v>
      </c>
      <c r="C20" s="106"/>
      <c r="D20" s="86"/>
      <c r="E20" s="87" t="s">
        <v>23</v>
      </c>
      <c r="F20" s="89"/>
      <c r="H20" s="73">
        <v>6</v>
      </c>
      <c r="I20" s="106"/>
      <c r="J20" s="65" t="s">
        <v>57</v>
      </c>
      <c r="K20" s="65" t="s">
        <v>62</v>
      </c>
      <c r="L20" s="65" t="s">
        <v>22</v>
      </c>
      <c r="M20" s="66"/>
    </row>
    <row r="21" spans="2:13" ht="16" thickBot="1">
      <c r="B21" s="90">
        <v>7</v>
      </c>
      <c r="C21" s="106"/>
      <c r="D21" s="91"/>
      <c r="E21" s="92" t="s">
        <v>25</v>
      </c>
      <c r="F21" s="93"/>
      <c r="H21" s="74">
        <v>7</v>
      </c>
      <c r="I21" s="103"/>
      <c r="J21" s="67" t="s">
        <v>58</v>
      </c>
      <c r="K21" s="67" t="s">
        <v>58</v>
      </c>
      <c r="L21" s="67" t="s">
        <v>24</v>
      </c>
      <c r="M21" s="68"/>
    </row>
    <row r="22" spans="2:13">
      <c r="B22" s="6"/>
    </row>
    <row r="23" spans="2:13" s="2" customFormat="1" ht="24" customHeight="1">
      <c r="B23" s="51"/>
      <c r="C23" s="52"/>
      <c r="D23" s="53" t="s">
        <v>66</v>
      </c>
      <c r="E23" s="53"/>
      <c r="F23" s="53"/>
      <c r="G23" s="53"/>
      <c r="H23" s="53"/>
      <c r="I23" s="53"/>
      <c r="J23" s="53"/>
      <c r="K23" s="53"/>
      <c r="L23" s="53"/>
      <c r="M23" s="54"/>
    </row>
    <row r="24" spans="2:13" s="2" customFormat="1" ht="24" customHeight="1" thickBot="1">
      <c r="B24" s="5"/>
      <c r="C24" s="5"/>
      <c r="D24" s="27" t="s">
        <v>67</v>
      </c>
      <c r="E24" s="28"/>
      <c r="F24" s="28"/>
      <c r="G24" s="28"/>
      <c r="H24" s="28"/>
      <c r="I24" s="28"/>
      <c r="J24" s="28"/>
      <c r="K24" s="28"/>
      <c r="L24" s="28"/>
      <c r="M24" s="29"/>
    </row>
    <row r="25" spans="2:13" ht="39" customHeight="1" thickBot="1">
      <c r="B25" s="82" t="s">
        <v>3</v>
      </c>
      <c r="C25" s="94" t="s">
        <v>4</v>
      </c>
      <c r="D25" s="95" t="s">
        <v>68</v>
      </c>
      <c r="E25" s="96" t="s">
        <v>69</v>
      </c>
      <c r="F25" s="96" t="s">
        <v>70</v>
      </c>
      <c r="G25" s="96" t="s">
        <v>71</v>
      </c>
      <c r="H25" s="96" t="s">
        <v>72</v>
      </c>
      <c r="I25" s="96" t="s">
        <v>73</v>
      </c>
      <c r="J25" s="96" t="s">
        <v>74</v>
      </c>
      <c r="K25" s="96" t="s">
        <v>75</v>
      </c>
      <c r="L25" s="96" t="s">
        <v>76</v>
      </c>
      <c r="M25" s="97" t="s">
        <v>77</v>
      </c>
    </row>
    <row r="26" spans="2:13" ht="16" thickBot="1">
      <c r="B26" s="85">
        <v>0</v>
      </c>
      <c r="C26" s="107"/>
      <c r="D26" s="86" t="s">
        <v>78</v>
      </c>
      <c r="E26" s="87" t="s">
        <v>79</v>
      </c>
      <c r="F26" s="87" t="s">
        <v>80</v>
      </c>
      <c r="G26" s="87" t="s">
        <v>81</v>
      </c>
      <c r="H26" s="87" t="s">
        <v>82</v>
      </c>
      <c r="I26" s="87" t="s">
        <v>83</v>
      </c>
      <c r="J26" s="87" t="s">
        <v>79</v>
      </c>
      <c r="K26" s="87" t="s">
        <v>84</v>
      </c>
      <c r="L26" s="87" t="s">
        <v>85</v>
      </c>
      <c r="M26" s="98" t="s">
        <v>86</v>
      </c>
    </row>
    <row r="27" spans="2:13" ht="16" thickBot="1">
      <c r="B27" s="85">
        <v>1</v>
      </c>
      <c r="C27" s="107"/>
      <c r="D27" s="99" t="s">
        <v>87</v>
      </c>
      <c r="E27" s="99" t="s">
        <v>88</v>
      </c>
      <c r="F27" s="99" t="s">
        <v>89</v>
      </c>
      <c r="G27" s="99" t="s">
        <v>90</v>
      </c>
      <c r="H27" s="99" t="s">
        <v>91</v>
      </c>
      <c r="I27" s="99" t="s">
        <v>92</v>
      </c>
      <c r="J27" s="99" t="s">
        <v>88</v>
      </c>
      <c r="K27" s="99" t="s">
        <v>93</v>
      </c>
      <c r="L27" s="99" t="s">
        <v>94</v>
      </c>
      <c r="M27" s="100" t="s">
        <v>95</v>
      </c>
    </row>
    <row r="28" spans="2:13" ht="16" thickBot="1">
      <c r="B28" s="85">
        <v>2</v>
      </c>
      <c r="C28" s="107"/>
      <c r="D28" s="99" t="s">
        <v>96</v>
      </c>
      <c r="E28" s="99" t="s">
        <v>97</v>
      </c>
      <c r="F28" s="99" t="s">
        <v>98</v>
      </c>
      <c r="G28" s="99" t="s">
        <v>99</v>
      </c>
      <c r="H28" s="99" t="s">
        <v>100</v>
      </c>
      <c r="I28" s="99" t="s">
        <v>101</v>
      </c>
      <c r="J28" s="99" t="s">
        <v>97</v>
      </c>
      <c r="K28" s="99" t="s">
        <v>102</v>
      </c>
      <c r="L28" s="99" t="s">
        <v>103</v>
      </c>
      <c r="M28" s="100" t="s">
        <v>104</v>
      </c>
    </row>
    <row r="29" spans="2:13" ht="16" thickBot="1">
      <c r="B29" s="85">
        <v>3</v>
      </c>
      <c r="C29" s="108"/>
      <c r="D29" s="99" t="s">
        <v>105</v>
      </c>
      <c r="E29" s="99" t="s">
        <v>106</v>
      </c>
      <c r="F29" s="99" t="s">
        <v>107</v>
      </c>
      <c r="G29" s="99" t="s">
        <v>108</v>
      </c>
      <c r="H29" s="99" t="s">
        <v>109</v>
      </c>
      <c r="I29" s="99" t="s">
        <v>110</v>
      </c>
      <c r="J29" s="99" t="s">
        <v>106</v>
      </c>
      <c r="K29" s="99" t="s">
        <v>111</v>
      </c>
      <c r="L29" s="99" t="s">
        <v>112</v>
      </c>
      <c r="M29" s="100" t="s">
        <v>113</v>
      </c>
    </row>
    <row r="30" spans="2:13" ht="16" thickBot="1">
      <c r="B30" s="85">
        <v>4</v>
      </c>
      <c r="C30" s="109"/>
      <c r="D30" s="99" t="s">
        <v>114</v>
      </c>
      <c r="E30" s="99" t="s">
        <v>115</v>
      </c>
      <c r="F30" s="99" t="s">
        <v>116</v>
      </c>
      <c r="G30" s="99" t="s">
        <v>115</v>
      </c>
      <c r="H30" s="99" t="s">
        <v>117</v>
      </c>
      <c r="I30" s="99" t="s">
        <v>116</v>
      </c>
      <c r="J30" s="99" t="s">
        <v>115</v>
      </c>
      <c r="K30" s="99" t="s">
        <v>118</v>
      </c>
      <c r="L30" s="99" t="s">
        <v>119</v>
      </c>
      <c r="M30" s="100" t="s">
        <v>120</v>
      </c>
    </row>
    <row r="31" spans="2:13" ht="20.149999999999999" customHeight="1" thickBot="1">
      <c r="B31" s="85">
        <v>5</v>
      </c>
      <c r="C31" s="109"/>
      <c r="D31" s="99" t="s">
        <v>121</v>
      </c>
      <c r="E31" s="99" t="s">
        <v>122</v>
      </c>
      <c r="F31" s="99" t="s">
        <v>123</v>
      </c>
      <c r="G31" s="99" t="s">
        <v>122</v>
      </c>
      <c r="H31" s="99" t="s">
        <v>124</v>
      </c>
      <c r="I31" s="99" t="s">
        <v>123</v>
      </c>
      <c r="J31" s="99" t="s">
        <v>122</v>
      </c>
      <c r="K31" s="99" t="s">
        <v>125</v>
      </c>
      <c r="L31" s="99" t="s">
        <v>126</v>
      </c>
      <c r="M31" s="100" t="s">
        <v>127</v>
      </c>
    </row>
    <row r="32" spans="2:13" ht="16" thickBot="1">
      <c r="B32" s="85">
        <v>6</v>
      </c>
      <c r="C32" s="109"/>
      <c r="D32" s="99" t="s">
        <v>128</v>
      </c>
      <c r="E32" s="99" t="s">
        <v>129</v>
      </c>
      <c r="F32" s="99" t="s">
        <v>130</v>
      </c>
      <c r="G32" s="99" t="s">
        <v>129</v>
      </c>
      <c r="H32" s="99" t="s">
        <v>131</v>
      </c>
      <c r="I32" s="99" t="s">
        <v>130</v>
      </c>
      <c r="J32" s="99" t="s">
        <v>129</v>
      </c>
      <c r="K32" s="99" t="s">
        <v>132</v>
      </c>
      <c r="L32" s="99" t="s">
        <v>133</v>
      </c>
      <c r="M32" s="100" t="s">
        <v>134</v>
      </c>
    </row>
    <row r="33" spans="2:13" ht="16" thickBot="1">
      <c r="B33" s="90">
        <v>7</v>
      </c>
      <c r="C33" s="110"/>
      <c r="D33" s="101" t="s">
        <v>135</v>
      </c>
      <c r="E33" s="101" t="s">
        <v>136</v>
      </c>
      <c r="F33" s="101" t="s">
        <v>137</v>
      </c>
      <c r="G33" s="101" t="s">
        <v>136</v>
      </c>
      <c r="H33" s="101" t="s">
        <v>138</v>
      </c>
      <c r="I33" s="101" t="s">
        <v>137</v>
      </c>
      <c r="J33" s="101" t="s">
        <v>136</v>
      </c>
      <c r="K33" s="101" t="s">
        <v>139</v>
      </c>
      <c r="L33" s="101" t="s">
        <v>140</v>
      </c>
      <c r="M33" s="102" t="s">
        <v>141</v>
      </c>
    </row>
    <row r="34" spans="2:13" ht="19" customHeight="1"/>
    <row r="35" spans="2:13" ht="32.4" hidden="1" customHeight="1"/>
    <row r="36" spans="2:13" ht="32.4" hidden="1" customHeight="1"/>
    <row r="37" spans="2:13" ht="32.4" hidden="1" customHeight="1"/>
    <row r="38" spans="2:13" ht="32.4" hidden="1" customHeight="1"/>
    <row r="39" spans="2:13" ht="32.4" hidden="1" customHeight="1"/>
    <row r="40" spans="2:13" ht="15.5" hidden="1" customHeight="1"/>
    <row r="41" spans="2:13" ht="0.5" customHeight="1">
      <c r="G41" s="3"/>
    </row>
    <row r="42" spans="2:13">
      <c r="G42" s="3"/>
    </row>
    <row r="43" spans="2:13" ht="30.9" customHeight="1">
      <c r="B43" s="43" t="s">
        <v>34</v>
      </c>
      <c r="C43" s="44"/>
      <c r="D43" s="45" t="s">
        <v>35</v>
      </c>
      <c r="E43" s="46" t="s">
        <v>36</v>
      </c>
    </row>
    <row r="44" spans="2:13" ht="15.5" customHeight="1">
      <c r="B44" s="47" t="s">
        <v>37</v>
      </c>
      <c r="C44" s="48"/>
      <c r="D44" s="32">
        <f>SUM(C8:C11)</f>
        <v>0</v>
      </c>
      <c r="E44" s="33">
        <f>IF(D44=0,0,(C9*B9+C10*B10+C11*B11)/D44)</f>
        <v>0</v>
      </c>
    </row>
    <row r="45" spans="2:13" ht="15.5" customHeight="1">
      <c r="B45" s="47" t="s">
        <v>38</v>
      </c>
      <c r="C45" s="48"/>
      <c r="D45" s="32">
        <f>SUM(C14:C21,C26:C34)</f>
        <v>0</v>
      </c>
      <c r="E45" s="33">
        <f>IF(D45=0,0,((C15+C27)*B15+(C16+C28)*B16+(C17+C29)*B17+(C18+C30)*B18+(C19+C31)*B19+(C20+C32)*B20+(C21+C34)*B21)/D45)</f>
        <v>0</v>
      </c>
    </row>
    <row r="46" spans="2:13" ht="15.5" customHeight="1">
      <c r="B46" s="58" t="s">
        <v>39</v>
      </c>
      <c r="C46" s="59"/>
      <c r="D46" s="34">
        <f>SUM(I8:I11)</f>
        <v>0</v>
      </c>
      <c r="E46" s="35">
        <f>IF(D46=0,0,(I9*H9+I10*H10+I11*H11)/D46)</f>
        <v>0</v>
      </c>
    </row>
    <row r="47" spans="2:13" ht="16" customHeight="1" thickBot="1">
      <c r="B47" s="58" t="s">
        <v>40</v>
      </c>
      <c r="C47" s="59"/>
      <c r="D47" s="36">
        <f>SUM(I14:I21)</f>
        <v>0</v>
      </c>
      <c r="E47" s="37">
        <f>IF(D47=0,0,(I15*H15+I16*H16+I17*H17+I18*H18+I19*H19+I20*H20+I21*H21)/D47)</f>
        <v>0</v>
      </c>
    </row>
    <row r="48" spans="2:13" ht="26.5" thickTop="1">
      <c r="B48" s="12" t="s">
        <v>41</v>
      </c>
      <c r="C48" s="12"/>
      <c r="D48" s="4">
        <f>SUM(D44:D47)</f>
        <v>0</v>
      </c>
      <c r="E48" s="7">
        <f>IF(D48=0,0,(E44*D44+E45*D45+E46*D46+E47*D47)/D48)</f>
        <v>0</v>
      </c>
      <c r="F48" s="8" t="s">
        <v>42</v>
      </c>
    </row>
  </sheetData>
  <sheetProtection algorithmName="SHA-512" hashValue="pVtDGdkFjQmv4XHLlYq8VwHmQT8BSiCL9So4zzLEsR1Ec4J0j9Y/pm7Fa99jyx4BKgrKvG65Yvxk7dtF2zMvXA==" saltValue="a8Ultyshvg+/PM4FcfCuZQ==" spinCount="100000" sheet="1" objects="1" scenarios="1" selectLockedCells="1"/>
  <mergeCells count="24">
    <mergeCell ref="D23:M23"/>
    <mergeCell ref="D24:M24"/>
    <mergeCell ref="B45:C45"/>
    <mergeCell ref="B46:C46"/>
    <mergeCell ref="B47:C47"/>
    <mergeCell ref="B48:C48"/>
    <mergeCell ref="B6:F6"/>
    <mergeCell ref="J7:M7"/>
    <mergeCell ref="D8:F8"/>
    <mergeCell ref="J8:M8"/>
    <mergeCell ref="B5:F5"/>
    <mergeCell ref="B12:F12"/>
    <mergeCell ref="B43:C43"/>
    <mergeCell ref="B44:C44"/>
    <mergeCell ref="H6:M6"/>
    <mergeCell ref="H12:M12"/>
    <mergeCell ref="H5:M5"/>
    <mergeCell ref="D7:F7"/>
    <mergeCell ref="D9:F9"/>
    <mergeCell ref="D10:F10"/>
    <mergeCell ref="D11:F11"/>
    <mergeCell ref="J9:M9"/>
    <mergeCell ref="J10:M10"/>
    <mergeCell ref="J11:M11"/>
  </mergeCell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2C44F8609A34FA1B53FFDD71C2C57" ma:contentTypeVersion="19" ma:contentTypeDescription="Een nieuw document maken." ma:contentTypeScope="" ma:versionID="e833b0c042795fe311400b0748153e5e">
  <xsd:schema xmlns:xsd="http://www.w3.org/2001/XMLSchema" xmlns:xs="http://www.w3.org/2001/XMLSchema" xmlns:p="http://schemas.microsoft.com/office/2006/metadata/properties" xmlns:ns2="199d4d8a-d2e8-430a-b742-0bde6677c999" xmlns:ns3="04f11fb8-5d4e-46be-bbb1-70ba70dc708d" targetNamespace="http://schemas.microsoft.com/office/2006/metadata/properties" ma:root="true" ma:fieldsID="71da54f01e9d9ecf9d7290886865e91a" ns2:_="" ns3:_="">
    <xsd:import namespace="199d4d8a-d2e8-430a-b742-0bde6677c999"/>
    <xsd:import namespace="04f11fb8-5d4e-46be-bbb1-70ba70dc7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DEAD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d4d8a-d2e8-430a-b742-0bde6677c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b13a9d0f-6f6a-4ad1-a919-7bc0974a2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EADLINE" ma:index="25" nillable="true" ma:displayName="DEADLINE " ma:description="Vul hier de afgesproken deadline in" ma:format="DateOnly" ma:internalName="DEADLIN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11fb8-5d4e-46be-bbb1-70ba70dc7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afe7ec-1970-49a8-8652-ce0c4e43bd98}" ma:internalName="TaxCatchAll" ma:showField="CatchAllData" ma:web="04f11fb8-5d4e-46be-bbb1-70ba70dc7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9d4d8a-d2e8-430a-b742-0bde6677c999">
      <Terms xmlns="http://schemas.microsoft.com/office/infopath/2007/PartnerControls"/>
    </lcf76f155ced4ddcb4097134ff3c332f>
    <TaxCatchAll xmlns="04f11fb8-5d4e-46be-bbb1-70ba70dc708d" xsi:nil="true"/>
    <DEADLINE xmlns="199d4d8a-d2e8-430a-b742-0bde6677c99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88EBB8-A79F-4D60-B2A0-173D4677A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d4d8a-d2e8-430a-b742-0bde6677c999"/>
    <ds:schemaRef ds:uri="04f11fb8-5d4e-46be-bbb1-70ba70dc7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C228BE-5665-4818-865F-84777AB609B6}">
  <ds:schemaRefs>
    <ds:schemaRef ds:uri="http://schemas.microsoft.com/office/infopath/2007/PartnerControls"/>
    <ds:schemaRef ds:uri="199d4d8a-d2e8-430a-b742-0bde6677c999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04f11fb8-5d4e-46be-bbb1-70ba70dc708d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842C2AE-D247-47BF-9D07-430A0084BB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Berekening BRO1</vt:lpstr>
    </vt:vector>
  </TitlesOfParts>
  <Manager/>
  <Company>Dutch Green Building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Maarten Dansen</dc:creator>
  <cp:keywords/>
  <dc:description/>
  <cp:lastModifiedBy>Maikel de Laat</cp:lastModifiedBy>
  <cp:revision/>
  <dcterms:created xsi:type="dcterms:W3CDTF">2016-02-10T14:00:11Z</dcterms:created>
  <dcterms:modified xsi:type="dcterms:W3CDTF">2025-01-24T10:16:39Z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0x010100F1A2C44F8609A34FA1B53FFDD71C2C57</vt:lpwstr>
  </property>
  <property fmtid="{D5CDD505-2E9C-101B-9397-08002B2CF9AE}" pid="3" name="MediaServiceImageTags">
    <vt:lpwstr/>
  </property>
</Properties>
</file>