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https://dgbcnl.sharepoint.com/sites/ontwikkelingenbeheer/Gedeelde documenten/01 NIEUWBOUW/02 Ontwikkeling Nieuwbouw/02 Ontwikkeling - BRL/2020/Nieuwbouw 2020, part 1/12 Definitieve versies/"/>
    </mc:Choice>
  </mc:AlternateContent>
  <xr:revisionPtr revIDLastSave="133" documentId="8_{316027B5-9ABA-9D4A-B471-5019FA5DEF04}" xr6:coauthVersionLast="47" xr6:coauthVersionMax="47" xr10:uidLastSave="{14F7B848-D0FB-5C49-ADF4-2FF78568C204}"/>
  <bookViews>
    <workbookView xWindow="0" yWindow="500" windowWidth="33600" windowHeight="20500" activeTab="1" xr2:uid="{DA8E10B4-A40A-487D-AED9-CB7CA2E7CFBC}"/>
  </bookViews>
  <sheets>
    <sheet name="Overview" sheetId="7" r:id="rId1"/>
    <sheet name="Invoerblad" sheetId="1" r:id="rId2"/>
    <sheet name="Export schaduw (niet zichtbaar)" sheetId="3" state="hidden" r:id="rId3"/>
    <sheet name="Schedule of changes" sheetId="6" r:id="rId4"/>
  </sheets>
  <externalReferences>
    <externalReference r:id="rId5"/>
    <externalReference r:id="rId6"/>
  </externalReferences>
  <definedNames>
    <definedName name="LE45clearall" localSheetId="3">'[1]LE03&amp;LE04 Ecology Calculator 2'!$D$9:$D$47,'[1]LE03&amp;LE04 Ecology Calculator 2'!$F$9:$F$47,'[1]LE03&amp;LE04 Ecology Calculator 2'!$H$9:$H$47,'[1]LE03&amp;LE04 Ecology Calculator 2'!$K$9:$K$47</definedName>
    <definedName name="LE45clearall">'[2]LE03&amp;LE04 Ecology Calculator 2'!$E$9:$E$47,'[2]LE03&amp;LE04 Ecology Calculator 2'!$G$9:$G$47,'[2]LE03&amp;LE04 Ecology Calculator 2'!$I$9:$I$47,'[2]LE03&amp;LE04 Ecology Calculator 2'!$L$9:$L$47</definedName>
    <definedName name="LE4clearall" localSheetId="3">'[1]LE03 Ecology Calculator 1'!$D$8:$D$46,'[1]LE03 Ecology Calculator 1'!$H$8:$H$46,'[1]LE03 Ecology Calculator 1'!$K$8:$K$46</definedName>
    <definedName name="LE4clearall">'[2]LE03 Ecology Calculator 1'!$E$8:$E$46,'[2]LE03 Ecology Calculator 1'!$I$8:$I$46,'[2]LE03 Ecology Calculator 1'!$L$8:$L$46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6" i="1" l="1"/>
  <c r="G18" i="1"/>
  <c r="F15" i="1"/>
  <c r="G15" i="1" s="1"/>
  <c r="F16" i="1"/>
  <c r="F17" i="1"/>
  <c r="G17" i="1" s="1"/>
  <c r="F18" i="1"/>
  <c r="F14" i="1"/>
  <c r="G14" i="1" s="1"/>
  <c r="G21" i="1"/>
  <c r="G22" i="1" l="1"/>
  <c r="G24" i="1"/>
  <c r="G25" i="1"/>
  <c r="C32" i="1"/>
  <c r="E10" i="3" l="1"/>
  <c r="E3" i="3"/>
  <c r="E7" i="3" l="1"/>
  <c r="E6" i="3"/>
  <c r="G31" i="1" l="1"/>
  <c r="G33" i="1" s="1"/>
  <c r="C31" i="1"/>
  <c r="E20" i="3"/>
  <c r="E21" i="3"/>
  <c r="E22" i="3"/>
  <c r="E19" i="3"/>
  <c r="E11" i="3"/>
  <c r="E12" i="3"/>
  <c r="E13" i="3"/>
  <c r="E14" i="3"/>
  <c r="E15" i="3"/>
  <c r="E16" i="3"/>
  <c r="E17" i="3"/>
  <c r="C30" i="1" l="1"/>
  <c r="D31" i="1" s="1"/>
  <c r="D32" i="1" l="1"/>
</calcChain>
</file>

<file path=xl/sharedStrings.xml><?xml version="1.0" encoding="utf-8"?>
<sst xmlns="http://schemas.openxmlformats.org/spreadsheetml/2006/main" count="176" uniqueCount="99">
  <si>
    <t>BREEAM-NL Nieuwbouw ENE 04 Milieueffect van energiegebruik</t>
  </si>
  <si>
    <t>Algemene informatie</t>
  </si>
  <si>
    <t xml:space="preserve">Deze tool moet worden gebruikt om het milieueffect van energiegebruik te bepalen voor het behalen van BREEAM-NL punten bij ENE 04. </t>
  </si>
  <si>
    <t>Het is een vereiste om deze tool volledig in te vullen om het aantal punten te kunnen bepalen. Bij het ontwerp is geprobeerd hem zo intuitief en gebruiksvriendelijk mogelijk te maken. Natuurlijk kan het zijn dat je hulp nodig hebt of suggesties hebt om de tool te verbeteren, neem dan contact op met helpdesk@dgbc.nl</t>
  </si>
  <si>
    <t>BREEAM-NL Nieuwbouw 2020 ENE 04 Milieueffect van Energiegebruik</t>
  </si>
  <si>
    <t>Invoer document voor het bepalen van de milieuefffect van het energieverbruik, zowel het ingekochte energieverbruik als de gebouwgebonden elektriceitsopwekking</t>
  </si>
  <si>
    <t>Gebouwgegevens</t>
  </si>
  <si>
    <t>hoeveelheid</t>
  </si>
  <si>
    <t>eenheid</t>
  </si>
  <si>
    <t>opmerking</t>
  </si>
  <si>
    <t>BVO:</t>
  </si>
  <si>
    <t>m2</t>
  </si>
  <si>
    <t>GO:</t>
  </si>
  <si>
    <t>Levensduur per jaar:</t>
  </si>
  <si>
    <t>jaar</t>
  </si>
  <si>
    <t xml:space="preserve">default 50 jaar voor utiliteitsbouw en 75 jaar voor woningbouw </t>
  </si>
  <si>
    <t>Invoer gebruikte energie (primaire afgenomen energie)</t>
  </si>
  <si>
    <t>MKI per onderdel</t>
  </si>
  <si>
    <t>E1</t>
  </si>
  <si>
    <t xml:space="preserve">Elektriciteit </t>
  </si>
  <si>
    <t>Indicatief energiegebruik</t>
  </si>
  <si>
    <t>E2</t>
  </si>
  <si>
    <t xml:space="preserve">Aardgas </t>
  </si>
  <si>
    <t>E3</t>
  </si>
  <si>
    <t>Pellets  (incl. verbranding)</t>
  </si>
  <si>
    <t>E4</t>
  </si>
  <si>
    <t>E5</t>
  </si>
  <si>
    <t xml:space="preserve">Warmtenet: Restwarmte afvalcentrale </t>
  </si>
  <si>
    <t>Energieopwekkingsystemen</t>
  </si>
  <si>
    <t>O1</t>
  </si>
  <si>
    <t>PV systemen</t>
  </si>
  <si>
    <t>€</t>
  </si>
  <si>
    <t>Schaduwkosten zoals bepaald met MPG tool</t>
  </si>
  <si>
    <t>O2</t>
  </si>
  <si>
    <t>Zonneboiler; collector en opslagvat</t>
  </si>
  <si>
    <t>O3</t>
  </si>
  <si>
    <t>Andere systemen:</t>
  </si>
  <si>
    <t>O4</t>
  </si>
  <si>
    <t>Voer type systeem in</t>
  </si>
  <si>
    <t>O5</t>
  </si>
  <si>
    <t>Resultaat:</t>
  </si>
  <si>
    <t>Percentage</t>
  </si>
  <si>
    <t>Totaal MKI energie per BVO JAAR</t>
  </si>
  <si>
    <t>MKI Gebruikte energie (primaire afgenomen energie)</t>
  </si>
  <si>
    <t>Totaal MKI</t>
  </si>
  <si>
    <t>MKI energieopwekkingsystemen</t>
  </si>
  <si>
    <t>MKI per BVO JAAR</t>
  </si>
  <si>
    <t>Verder omschrijving</t>
  </si>
  <si>
    <t>MKI</t>
  </si>
  <si>
    <t>Electriciteitslevering, extern</t>
  </si>
  <si>
    <t>1 kWh</t>
  </si>
  <si>
    <t>Elektriciteit NL-mix (low voltage)</t>
  </si>
  <si>
    <t>1 MJ aan de meter / 2,56 om het primair</t>
  </si>
  <si>
    <t>1 MJ</t>
  </si>
  <si>
    <t>sbk database</t>
  </si>
  <si>
    <t>Warmtenet: Restwarmte energiecentrale, Buurtniveau</t>
  </si>
  <si>
    <t>Buurtniveau; opwekking + distributie, +  1 MJ (forfaitair)</t>
  </si>
  <si>
    <t xml:space="preserve">NMD + </t>
  </si>
  <si>
    <t>Warmtenet: Restwarmte afvalcentrale, Buurtniveau</t>
  </si>
  <si>
    <t>Buurtniveau; opwekking + distributie, 1 MJ (forfaitair)</t>
  </si>
  <si>
    <t>Eenheid</t>
  </si>
  <si>
    <t>MKI per jaar (uitgaande van 25 jaar levensduur, systeem)</t>
  </si>
  <si>
    <t>Bron:</t>
  </si>
  <si>
    <t>per paneel</t>
  </si>
  <si>
    <t>levensduur</t>
  </si>
  <si>
    <t>Elektriciteitsopwekkingsystemen</t>
  </si>
  <si>
    <t>PV,amorf(dunne film); hellend dak; incl. inverter+kabels</t>
  </si>
  <si>
    <t>1 m2</t>
  </si>
  <si>
    <t>nmd</t>
  </si>
  <si>
    <t>PV,amorf(dunne film); plat dak; incl. inverter+steun+kabels</t>
  </si>
  <si>
    <t>PV,CIS; hellend dak; incl. inverter+kabels</t>
  </si>
  <si>
    <t>PV,CIS; plat dak; incl. inverter+steun+kabels</t>
  </si>
  <si>
    <t>PV,mono-Si; hellend dak; incl. inverter+kabels</t>
  </si>
  <si>
    <t>O6</t>
  </si>
  <si>
    <t>PV,mono-Si; plat dak; incl. inverter+steun+kabels</t>
  </si>
  <si>
    <t>O7</t>
  </si>
  <si>
    <t>PV,multi-Si; hellend dak; incl. inverter+kabels</t>
  </si>
  <si>
    <t>O8</t>
  </si>
  <si>
    <t>PV,multi-Si; plat dak; incl. inverter+steun+kabels</t>
  </si>
  <si>
    <t>Z1</t>
  </si>
  <si>
    <t>Zonneverwarminginstallaties</t>
  </si>
  <si>
    <t>Collectieve zvi; collector+opslagvat (bij 100m2 collector)</t>
  </si>
  <si>
    <t>Z2</t>
  </si>
  <si>
    <t>Individuele zvi; collector+opslagvat (bij 4m2 collector)</t>
  </si>
  <si>
    <t>Z3</t>
  </si>
  <si>
    <t>Zonneboilersystemen</t>
  </si>
  <si>
    <t>Collectieve zonneboiler; collector+opslagvat (bij 100m2 collector)</t>
  </si>
  <si>
    <t>Z4</t>
  </si>
  <si>
    <t>Individuele zonneboiler; collector+opslagvat (bij 2.7m2 collector)</t>
  </si>
  <si>
    <t>Warmtelevering, extern</t>
  </si>
  <si>
    <t>Regionaal niveau; opwekking + distributie, 1 MJ (forfaitair)</t>
  </si>
  <si>
    <t>Huidige versie</t>
  </si>
  <si>
    <t>Release date</t>
  </si>
  <si>
    <t>Aanpassing ten opzichte van de vorige versie</t>
  </si>
  <si>
    <t>Previous version</t>
  </si>
  <si>
    <r>
      <t xml:space="preserve"> 
Voor het invullen van deze calculator moet dezelfde informatie worden gebruikt die is gebruikt voor het invullen van de eenergieprestatieberekening conform de NTA 8800 en de resultaten uit deze berekening. De gele cellen kunnen worden ingevuld door de gebruiker, de overige cellen hebben vaste formules of waarden en kunnen niet worden aangepast. 
Het invulblad van de calculator bestaat uit drie delen:
</t>
    </r>
    <r>
      <rPr>
        <b/>
        <sz val="10"/>
        <rFont val="Arial"/>
        <family val="2"/>
      </rPr>
      <t xml:space="preserve">Deel 1  Gebouwgegevens:
</t>
    </r>
    <r>
      <rPr>
        <sz val="10"/>
        <rFont val="Arial"/>
        <family val="2"/>
      </rPr>
      <t xml:space="preserve">Vul hier de oppervlakten. Voor de levensduur van het gebouw dient voor utiliteitsgebouwen 50 jaar ingevuld te worden. 
</t>
    </r>
    <r>
      <rPr>
        <b/>
        <sz val="10"/>
        <rFont val="Arial"/>
        <family val="2"/>
      </rPr>
      <t xml:space="preserve">Deel 2 Invoer gebruikte energie:
</t>
    </r>
    <r>
      <rPr>
        <sz val="10"/>
        <rFont val="Arial"/>
        <family val="2"/>
      </rPr>
      <t xml:space="preserve">Gebruik hiervoor de energieprestatieberekening uit ENE 01. Voor koel- vrieshuizen mag hier de hoeveelheid benodigde energie worden gebruikt zoals uit de checklist blijkt. Voor overige industriefuncties moet de alternatieve energieprestatieberekening worden gebruikt zoals omschreven bij ENE 01. 
Indien de hoeveelheid primaire energie in de berekening negatief uitkomt, kan een alternatieve berekening worden opgesteld, waarbij de hoeveelheid primaire energie op exact 0,0 kWh/m2 uitkomt. Dit wordt gedaan door de hoeveelheid energieopwekking op locatie te verminderen. Enkel de hoeveelheid energieopwekking mag verschillen ten opzichte van de berekening in ENE 01. De hoeveelheid energieopwekkingsinstallaties die nodig zijn voor primaire energie van 0,0 kWh/m2, moet worden meegenomen in deel 3. 
</t>
    </r>
    <r>
      <rPr>
        <b/>
        <sz val="10"/>
        <rFont val="Arial"/>
        <family val="2"/>
      </rPr>
      <t xml:space="preserve">Deel 3 Energieopwekkingssystemen:
</t>
    </r>
    <r>
      <rPr>
        <sz val="10"/>
        <rFont val="Arial"/>
        <family val="2"/>
      </rPr>
      <t xml:space="preserve">Hiervoor wordt gebruik gemaakt van de MPG-berekening uit MAT 01. In een </t>
    </r>
    <r>
      <rPr>
        <b/>
        <u/>
        <sz val="10"/>
        <rFont val="Arial"/>
        <family val="2"/>
      </rPr>
      <t>aparte</t>
    </r>
    <r>
      <rPr>
        <sz val="10"/>
        <rFont val="Arial"/>
        <family val="2"/>
      </rPr>
      <t xml:space="preserve"> MPG berekening met de voor MAT 01 goedgekeurde tools dient de MKI (MPG voor de volledige levensduur en oppervlakte) van de in  in de energieprestatieberekening uit ENE 01 opgenomen energieopwekkingssystemen. Hierbij rekening gehouden met de opmerking uit deel 2. </t>
    </r>
  </si>
  <si>
    <t>kWh</t>
  </si>
  <si>
    <t xml:space="preserve">Invoerbronnen aangepast. Invoer van energie in kWh en schaduwkosten direct uit een MPG berekening. </t>
  </si>
  <si>
    <t>Warmtenet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</si>
</sst>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quot;€&quot;\ #,##0.00"/>
    <numFmt numFmtId="166" formatCode="&quot;€&quot;\ #,##0.0000"/>
  </numFmts>
  <fonts count="19" x14ac:knownFonts="1">
    <font>
      <sz val="11"/>
      <color theme="1"/>
      <name val="Calibri"/>
      <family val="2"/>
      <scheme val="minor"/>
    </font>
    <font>
      <sz val="8"/>
      <name val="Calibri"/>
      <family val="2"/>
      <scheme val="minor"/>
    </font>
    <font>
      <sz val="11"/>
      <color theme="1"/>
      <name val="Calibri"/>
      <family val="2"/>
      <scheme val="minor"/>
    </font>
    <font>
      <b/>
      <sz val="10"/>
      <color rgb="FF060C2E"/>
      <name val="Poppins SemiBold"/>
      <family val="3"/>
    </font>
    <font>
      <b/>
      <sz val="10"/>
      <color theme="0"/>
      <name val="Poppins SemiBold"/>
      <family val="3"/>
    </font>
    <font>
      <b/>
      <sz val="14"/>
      <color theme="0"/>
      <name val="Calibri"/>
      <family val="2"/>
      <scheme val="minor"/>
    </font>
    <font>
      <sz val="10"/>
      <name val="Arial"/>
      <family val="2"/>
    </font>
    <font>
      <sz val="10"/>
      <name val="Calibri"/>
      <family val="2"/>
      <scheme val="minor"/>
    </font>
    <font>
      <sz val="11"/>
      <name val="Calibri"/>
      <family val="2"/>
      <scheme val="minor"/>
    </font>
    <font>
      <sz val="10"/>
      <color theme="0"/>
      <name val="Calibri"/>
      <family val="2"/>
      <scheme val="minor"/>
    </font>
    <font>
      <b/>
      <sz val="11"/>
      <color rgb="FFFF0000"/>
      <name val="Calibri"/>
      <family val="2"/>
      <scheme val="minor"/>
    </font>
    <font>
      <i/>
      <sz val="10"/>
      <name val="Arial"/>
      <family val="2"/>
    </font>
    <font>
      <i/>
      <sz val="12"/>
      <name val="Calibri"/>
      <family val="2"/>
      <scheme val="minor"/>
    </font>
    <font>
      <b/>
      <sz val="14"/>
      <color rgb="FF3D6864"/>
      <name val="Calibri"/>
      <family val="2"/>
      <scheme val="minor"/>
    </font>
    <font>
      <b/>
      <sz val="16"/>
      <color theme="0"/>
      <name val="Calibri"/>
      <family val="2"/>
      <scheme val="minor"/>
    </font>
    <font>
      <b/>
      <sz val="11"/>
      <color theme="1"/>
      <name val="Calibri"/>
      <family val="2"/>
      <scheme val="minor"/>
    </font>
    <font>
      <i/>
      <sz val="11"/>
      <color theme="1"/>
      <name val="Calibri"/>
      <family val="2"/>
      <scheme val="minor"/>
    </font>
    <font>
      <b/>
      <sz val="10"/>
      <name val="Arial"/>
      <family val="2"/>
    </font>
    <font>
      <b/>
      <u/>
      <sz val="10"/>
      <name val="Arial"/>
      <family val="2"/>
    </font>
  </fonts>
  <fills count="9">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3D6864"/>
        <bgColor indexed="64"/>
      </patternFill>
    </fill>
    <fill>
      <patternFill patternType="solid">
        <fgColor indexed="9"/>
        <bgColor indexed="64"/>
      </patternFill>
    </fill>
  </fills>
  <borders count="8">
    <border>
      <left/>
      <right/>
      <top/>
      <bottom/>
      <diagonal/>
    </border>
    <border>
      <left style="thin">
        <color theme="0"/>
      </left>
      <right style="thin">
        <color theme="0"/>
      </right>
      <top style="thin">
        <color theme="0"/>
      </top>
      <bottom style="thin">
        <color theme="0"/>
      </bottom>
      <diagonal/>
    </border>
    <border>
      <left/>
      <right style="thick">
        <color theme="0"/>
      </right>
      <top style="thick">
        <color theme="0"/>
      </top>
      <bottom style="thick">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s>
  <cellStyleXfs count="4">
    <xf numFmtId="0" fontId="0" fillId="0" borderId="0"/>
    <xf numFmtId="9" fontId="2" fillId="0" borderId="0" applyFont="0" applyFill="0" applyBorder="0" applyAlignment="0" applyProtection="0"/>
    <xf numFmtId="0" fontId="6" fillId="0" borderId="0"/>
    <xf numFmtId="0" fontId="6" fillId="0" borderId="0"/>
  </cellStyleXfs>
  <cellXfs count="48">
    <xf numFmtId="0" fontId="0" fillId="0" borderId="0" xfId="0"/>
    <xf numFmtId="164" fontId="0" fillId="0" borderId="0" xfId="0" applyNumberFormat="1"/>
    <xf numFmtId="0" fontId="0" fillId="2" borderId="2" xfId="0" applyFill="1" applyBorder="1"/>
    <xf numFmtId="0" fontId="0" fillId="3" borderId="0" xfId="0" applyFill="1"/>
    <xf numFmtId="0" fontId="4" fillId="4" borderId="1" xfId="0" applyFont="1" applyFill="1" applyBorder="1" applyAlignment="1">
      <alignment vertical="top" wrapText="1"/>
    </xf>
    <xf numFmtId="0" fontId="0" fillId="5" borderId="2" xfId="0" applyFill="1" applyBorder="1"/>
    <xf numFmtId="0" fontId="0" fillId="5" borderId="2" xfId="0" applyFill="1" applyBorder="1" applyAlignment="1">
      <alignment horizontal="right" vertical="center"/>
    </xf>
    <xf numFmtId="166" fontId="3" fillId="5" borderId="1" xfId="0" applyNumberFormat="1" applyFont="1" applyFill="1" applyBorder="1" applyAlignment="1">
      <alignment horizontal="right" vertical="center" wrapText="1"/>
    </xf>
    <xf numFmtId="0" fontId="0" fillId="6" borderId="2" xfId="0" applyFill="1" applyBorder="1" applyAlignment="1">
      <alignment horizontal="right" vertical="center"/>
    </xf>
    <xf numFmtId="165" fontId="0" fillId="6" borderId="2" xfId="1" applyNumberFormat="1" applyFont="1" applyFill="1" applyBorder="1" applyAlignment="1">
      <alignment horizontal="right" vertical="center"/>
    </xf>
    <xf numFmtId="9" fontId="0" fillId="6" borderId="2" xfId="1" applyFont="1" applyFill="1" applyBorder="1" applyAlignment="1">
      <alignment horizontal="right" vertical="center"/>
    </xf>
    <xf numFmtId="0" fontId="0" fillId="2" borderId="2" xfId="0" applyFill="1" applyBorder="1" applyProtection="1">
      <protection locked="0"/>
    </xf>
    <xf numFmtId="0" fontId="7" fillId="8" borderId="0" xfId="2" applyFont="1" applyFill="1"/>
    <xf numFmtId="0" fontId="7" fillId="3" borderId="0" xfId="2" applyFont="1" applyFill="1"/>
    <xf numFmtId="0" fontId="8" fillId="3" borderId="0" xfId="2" applyFont="1" applyFill="1" applyAlignment="1">
      <alignment horizontal="left" vertical="top" wrapText="1"/>
    </xf>
    <xf numFmtId="0" fontId="8" fillId="3" borderId="0" xfId="2" applyFont="1" applyFill="1"/>
    <xf numFmtId="0" fontId="8" fillId="3" borderId="4" xfId="2" applyFont="1" applyFill="1" applyBorder="1"/>
    <xf numFmtId="14" fontId="8" fillId="3" borderId="3" xfId="2" applyNumberFormat="1" applyFont="1" applyFill="1" applyBorder="1" applyAlignment="1">
      <alignment horizontal="center" vertical="center"/>
    </xf>
    <xf numFmtId="2" fontId="8" fillId="3" borderId="3" xfId="2" applyNumberFormat="1" applyFont="1" applyFill="1" applyBorder="1" applyAlignment="1">
      <alignment horizontal="center" vertical="center"/>
    </xf>
    <xf numFmtId="0" fontId="7" fillId="0" borderId="0" xfId="2" applyFont="1"/>
    <xf numFmtId="0" fontId="9" fillId="0" borderId="0" xfId="3" applyFont="1" applyAlignment="1">
      <alignment horizontal="left" vertical="center"/>
    </xf>
    <xf numFmtId="0" fontId="8" fillId="0" borderId="0" xfId="2" applyFont="1"/>
    <xf numFmtId="0" fontId="9" fillId="0" borderId="0" xfId="3" applyFont="1" applyAlignment="1">
      <alignment horizontal="center" vertical="center"/>
    </xf>
    <xf numFmtId="0" fontId="8" fillId="0" borderId="0" xfId="2" applyFont="1" applyAlignment="1">
      <alignment horizontal="center"/>
    </xf>
    <xf numFmtId="0" fontId="9" fillId="7" borderId="6" xfId="3" applyFont="1" applyFill="1" applyBorder="1" applyAlignment="1">
      <alignment horizontal="center" vertical="center"/>
    </xf>
    <xf numFmtId="0" fontId="8" fillId="3" borderId="0" xfId="2" applyFont="1" applyFill="1" applyAlignment="1">
      <alignment horizontal="center"/>
    </xf>
    <xf numFmtId="0" fontId="10" fillId="3" borderId="0" xfId="2" applyFont="1" applyFill="1" applyAlignment="1" applyProtection="1">
      <alignment horizontal="left" vertical="center" wrapText="1"/>
      <protection hidden="1"/>
    </xf>
    <xf numFmtId="0" fontId="10" fillId="3" borderId="0" xfId="2" applyFont="1" applyFill="1" applyAlignment="1" applyProtection="1">
      <alignment horizontal="left" vertical="center"/>
      <protection hidden="1"/>
    </xf>
    <xf numFmtId="0" fontId="6" fillId="0" borderId="0" xfId="3"/>
    <xf numFmtId="0" fontId="6" fillId="0" borderId="0" xfId="3" applyAlignment="1">
      <alignment horizontal="left"/>
    </xf>
    <xf numFmtId="0" fontId="6" fillId="3" borderId="0" xfId="3" applyFill="1" applyProtection="1">
      <protection hidden="1"/>
    </xf>
    <xf numFmtId="0" fontId="12" fillId="3" borderId="0" xfId="3" applyFont="1" applyFill="1" applyProtection="1">
      <protection hidden="1"/>
    </xf>
    <xf numFmtId="0" fontId="6" fillId="3" borderId="7" xfId="3" applyFill="1" applyBorder="1" applyProtection="1">
      <protection hidden="1"/>
    </xf>
    <xf numFmtId="0" fontId="6" fillId="3" borderId="7" xfId="3" applyFill="1" applyBorder="1" applyAlignment="1" applyProtection="1">
      <alignment vertical="center"/>
      <protection hidden="1"/>
    </xf>
    <xf numFmtId="0" fontId="13" fillId="3" borderId="7" xfId="3" applyFont="1" applyFill="1" applyBorder="1" applyAlignment="1" applyProtection="1">
      <alignment horizontal="left"/>
      <protection hidden="1"/>
    </xf>
    <xf numFmtId="0" fontId="14" fillId="0" borderId="0" xfId="3" applyFont="1" applyAlignment="1" applyProtection="1">
      <alignment vertical="center"/>
      <protection hidden="1"/>
    </xf>
    <xf numFmtId="0" fontId="14" fillId="7" borderId="0" xfId="3" applyFont="1" applyFill="1" applyAlignment="1" applyProtection="1">
      <alignment vertical="center"/>
      <protection hidden="1"/>
    </xf>
    <xf numFmtId="0" fontId="15" fillId="5" borderId="2" xfId="0" applyFont="1" applyFill="1" applyBorder="1"/>
    <xf numFmtId="49" fontId="16" fillId="2" borderId="2" xfId="0" applyNumberFormat="1" applyFont="1" applyFill="1" applyBorder="1" applyProtection="1">
      <protection locked="0"/>
    </xf>
    <xf numFmtId="0" fontId="6" fillId="0" borderId="0" xfId="3" applyAlignment="1">
      <alignment horizontal="left"/>
    </xf>
    <xf numFmtId="0" fontId="6" fillId="0" borderId="0" xfId="3" applyAlignment="1">
      <alignment horizontal="left" vertical="top" wrapText="1"/>
    </xf>
    <xf numFmtId="0" fontId="11" fillId="0" borderId="0" xfId="3" applyFont="1" applyAlignment="1">
      <alignment horizontal="left"/>
    </xf>
    <xf numFmtId="0" fontId="5" fillId="7" borderId="0" xfId="0" applyFont="1" applyFill="1" applyAlignment="1">
      <alignment horizontal="left" vertical="center"/>
    </xf>
    <xf numFmtId="0" fontId="5" fillId="7" borderId="0" xfId="3" applyFont="1" applyFill="1" applyAlignment="1">
      <alignment horizontal="left" vertical="center"/>
    </xf>
    <xf numFmtId="0" fontId="9" fillId="7" borderId="5" xfId="3" applyFont="1" applyFill="1" applyBorder="1" applyAlignment="1">
      <alignment horizontal="left" vertical="center"/>
    </xf>
    <xf numFmtId="0" fontId="9" fillId="7" borderId="0" xfId="3" applyFont="1" applyFill="1" applyAlignment="1">
      <alignment horizontal="left" vertical="center"/>
    </xf>
    <xf numFmtId="0" fontId="8" fillId="3" borderId="3" xfId="2" applyFont="1" applyFill="1" applyBorder="1" applyAlignment="1">
      <alignment horizontal="left" vertical="center" wrapText="1"/>
    </xf>
    <xf numFmtId="0" fontId="8" fillId="0" borderId="3" xfId="2" applyFont="1" applyBorder="1" applyAlignment="1">
      <alignment horizontal="left" vertical="center" wrapText="1"/>
    </xf>
  </cellXfs>
  <cellStyles count="4">
    <cellStyle name="Normal 2" xfId="2" xr:uid="{15ADC66F-5B05-824F-AC39-BDC10FD3A8EB}"/>
    <cellStyle name="Procent" xfId="1" builtinId="5"/>
    <cellStyle name="Standaard" xfId="0" builtinId="0"/>
    <cellStyle name="Standaard 2" xfId="3" xr:uid="{B600945E-E532-CC46-8A63-8A6F35AAA4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18</xdr:col>
      <xdr:colOff>590550</xdr:colOff>
      <xdr:row>1</xdr:row>
      <xdr:rowOff>112902</xdr:rowOff>
    </xdr:from>
    <xdr:ext cx="1441321" cy="249459"/>
    <xdr:pic>
      <xdr:nvPicPr>
        <xdr:cNvPr id="2" name="Picture 2">
          <a:extLst>
            <a:ext uri="{FF2B5EF4-FFF2-40B4-BE49-F238E27FC236}">
              <a16:creationId xmlns:a16="http://schemas.microsoft.com/office/drawing/2014/main" id="{8A553DE9-893D-BC46-9EEC-A262CB1274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706350" y="278002"/>
          <a:ext cx="1441321" cy="24945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2516911</xdr:colOff>
      <xdr:row>0</xdr:row>
      <xdr:rowOff>46181</xdr:rowOff>
    </xdr:from>
    <xdr:to>
      <xdr:col>4</xdr:col>
      <xdr:colOff>3943062</xdr:colOff>
      <xdr:row>1</xdr:row>
      <xdr:rowOff>167629</xdr:rowOff>
    </xdr:to>
    <xdr:pic>
      <xdr:nvPicPr>
        <xdr:cNvPr id="3" name="Afbeelding 2">
          <a:extLst>
            <a:ext uri="{FF2B5EF4-FFF2-40B4-BE49-F238E27FC236}">
              <a16:creationId xmlns:a16="http://schemas.microsoft.com/office/drawing/2014/main" id="{B512059E-ADF1-D74D-AA26-0B79B0F138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1547" y="46181"/>
          <a:ext cx="1835726" cy="3177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11</xdr:col>
      <xdr:colOff>438150</xdr:colOff>
      <xdr:row>1</xdr:row>
      <xdr:rowOff>105690</xdr:rowOff>
    </xdr:from>
    <xdr:ext cx="1713810" cy="296620"/>
    <xdr:pic>
      <xdr:nvPicPr>
        <xdr:cNvPr id="2" name="Picture 6">
          <a:extLst>
            <a:ext uri="{FF2B5EF4-FFF2-40B4-BE49-F238E27FC236}">
              <a16:creationId xmlns:a16="http://schemas.microsoft.com/office/drawing/2014/main" id="{6B410AC1-D1F5-F946-A4AF-FB77B8A36C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8121650" y="270790"/>
          <a:ext cx="1713810" cy="29662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eam.org/BRE%20Global/Sustainability/8%20Projects/BREEAM%202011/4%20Systems/BREEAM%202011%20Calculator%20Tools/Alpha/LE04_LE05/BREEAM%202011_LE4_LE5_calculator_FINAL_v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eam.org/BRE%20Global/Sustainability/8%20Projects/BREEAM%202011/4%20Systems/BREEAM%202011%20Calculator%20Tools/Beta/LE04_LE05/LE4_and_LE5_calculator_2011_rev01be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03 Ecology Calculator 1"/>
      <sheetName val="LE03&amp;LE04 Ecology Calculator 2"/>
      <sheetName val="Schedule of changes"/>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03 Ecology Calculator 1"/>
      <sheetName val="LE03&amp;LE04 Ecology Calculator 2"/>
      <sheetName val="Schedule of changes"/>
    </sheetNames>
    <sheetDataSet>
      <sheetData sheetId="0"/>
      <sheetData sheetId="1"/>
      <sheetData sheetId="2"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2FA0-D4C0-4242-816B-3F836C4F73B9}">
  <sheetPr>
    <tabColor rgb="FF3D6468"/>
  </sheetPr>
  <dimension ref="B2:AE44"/>
  <sheetViews>
    <sheetView showGridLines="0" showRowColHeaders="0" workbookViewId="0">
      <selection activeCell="B49" sqref="B49"/>
    </sheetView>
  </sheetViews>
  <sheetFormatPr baseColWidth="10" defaultColWidth="8.83203125" defaultRowHeight="13" x14ac:dyDescent="0.15"/>
  <cols>
    <col min="1" max="1" width="4.83203125" style="28" customWidth="1"/>
    <col min="2" max="16384" width="8.83203125" style="28"/>
  </cols>
  <sheetData>
    <row r="2" spans="2:31" ht="37.25" customHeight="1" x14ac:dyDescent="0.15">
      <c r="B2" s="36" t="s">
        <v>0</v>
      </c>
      <c r="C2" s="36"/>
      <c r="D2" s="36"/>
      <c r="E2" s="36"/>
      <c r="F2" s="36"/>
      <c r="G2" s="36"/>
      <c r="H2" s="36"/>
      <c r="I2" s="36"/>
      <c r="J2" s="36"/>
      <c r="K2" s="36"/>
      <c r="L2" s="36"/>
      <c r="M2" s="36"/>
      <c r="N2" s="36"/>
      <c r="O2" s="36"/>
      <c r="P2" s="36"/>
      <c r="Q2" s="36"/>
      <c r="R2" s="36"/>
      <c r="S2" s="36"/>
      <c r="T2" s="36"/>
      <c r="U2" s="36"/>
      <c r="V2" s="35"/>
      <c r="W2" s="35"/>
      <c r="X2" s="35"/>
      <c r="Y2" s="35"/>
    </row>
    <row r="4" spans="2:31" s="30" customFormat="1" ht="19" x14ac:dyDescent="0.25">
      <c r="B4" s="34" t="s">
        <v>1</v>
      </c>
      <c r="C4" s="32"/>
      <c r="D4" s="32"/>
      <c r="E4" s="32"/>
      <c r="F4" s="32"/>
      <c r="G4" s="32"/>
      <c r="H4" s="32"/>
      <c r="I4" s="32"/>
      <c r="J4" s="32"/>
      <c r="K4" s="33"/>
      <c r="L4" s="32"/>
      <c r="M4" s="32"/>
      <c r="N4" s="32"/>
      <c r="O4" s="32"/>
      <c r="P4" s="32"/>
      <c r="Q4" s="32"/>
      <c r="R4" s="32"/>
      <c r="S4" s="32"/>
      <c r="T4" s="32"/>
      <c r="U4" s="32"/>
      <c r="V4" s="31"/>
      <c r="W4" s="31"/>
      <c r="X4" s="31"/>
      <c r="Y4" s="28"/>
      <c r="Z4" s="28"/>
      <c r="AA4" s="28"/>
      <c r="AB4" s="28"/>
      <c r="AC4" s="28"/>
      <c r="AD4" s="28"/>
      <c r="AE4" s="28"/>
    </row>
    <row r="7" spans="2:31" x14ac:dyDescent="0.15">
      <c r="B7" s="39" t="s">
        <v>2</v>
      </c>
      <c r="C7" s="39"/>
      <c r="D7" s="39"/>
      <c r="E7" s="39"/>
      <c r="F7" s="39"/>
      <c r="G7" s="39"/>
      <c r="H7" s="39"/>
      <c r="I7" s="39"/>
      <c r="J7" s="39"/>
      <c r="K7" s="39"/>
      <c r="L7" s="39"/>
      <c r="M7" s="39"/>
    </row>
    <row r="8" spans="2:31" x14ac:dyDescent="0.15">
      <c r="B8" s="29"/>
      <c r="C8" s="29"/>
      <c r="D8" s="29"/>
      <c r="E8" s="29"/>
      <c r="F8" s="29"/>
      <c r="G8" s="29"/>
      <c r="H8" s="29"/>
      <c r="I8" s="29"/>
      <c r="J8" s="29"/>
      <c r="K8" s="29"/>
      <c r="L8" s="29"/>
      <c r="M8" s="29"/>
    </row>
    <row r="9" spans="2:31" ht="12.75" customHeight="1" x14ac:dyDescent="0.15">
      <c r="B9" s="40" t="s">
        <v>3</v>
      </c>
      <c r="C9" s="40"/>
      <c r="D9" s="40"/>
      <c r="E9" s="40"/>
      <c r="F9" s="40"/>
      <c r="G9" s="40"/>
      <c r="H9" s="40"/>
      <c r="I9" s="40"/>
      <c r="J9" s="40"/>
      <c r="K9" s="40"/>
      <c r="L9" s="40"/>
      <c r="M9" s="40"/>
      <c r="N9" s="40"/>
      <c r="O9" s="40"/>
      <c r="P9" s="40"/>
      <c r="Q9" s="40"/>
      <c r="R9" s="40"/>
      <c r="S9" s="40"/>
      <c r="T9" s="40"/>
      <c r="U9" s="40"/>
    </row>
    <row r="10" spans="2:31" x14ac:dyDescent="0.15">
      <c r="B10" s="40"/>
      <c r="C10" s="40"/>
      <c r="D10" s="40"/>
      <c r="E10" s="40"/>
      <c r="F10" s="40"/>
      <c r="G10" s="40"/>
      <c r="H10" s="40"/>
      <c r="I10" s="40"/>
      <c r="J10" s="40"/>
      <c r="K10" s="40"/>
      <c r="L10" s="40"/>
      <c r="M10" s="40"/>
      <c r="N10" s="40"/>
      <c r="O10" s="40"/>
      <c r="P10" s="40"/>
      <c r="Q10" s="40"/>
      <c r="R10" s="40"/>
      <c r="S10" s="40"/>
      <c r="T10" s="40"/>
      <c r="U10" s="40"/>
    </row>
    <row r="11" spans="2:31" x14ac:dyDescent="0.15">
      <c r="B11" s="40"/>
      <c r="C11" s="40"/>
      <c r="D11" s="40"/>
      <c r="E11" s="40"/>
      <c r="F11" s="40"/>
      <c r="G11" s="40"/>
      <c r="H11" s="40"/>
      <c r="I11" s="40"/>
      <c r="J11" s="40"/>
      <c r="K11" s="40"/>
      <c r="L11" s="40"/>
      <c r="M11" s="40"/>
    </row>
    <row r="12" spans="2:31" x14ac:dyDescent="0.15">
      <c r="B12" s="40" t="s">
        <v>95</v>
      </c>
      <c r="C12" s="40"/>
      <c r="D12" s="40"/>
      <c r="E12" s="40"/>
      <c r="F12" s="40"/>
      <c r="G12" s="40"/>
      <c r="H12" s="40"/>
      <c r="I12" s="40"/>
      <c r="J12" s="40"/>
      <c r="K12" s="40"/>
      <c r="L12" s="40"/>
      <c r="M12" s="40"/>
      <c r="N12" s="40"/>
      <c r="O12" s="40"/>
      <c r="P12" s="40"/>
      <c r="Q12" s="40"/>
      <c r="R12" s="40"/>
      <c r="S12" s="40"/>
      <c r="T12" s="40"/>
      <c r="U12" s="40"/>
    </row>
    <row r="13" spans="2:31" x14ac:dyDescent="0.15">
      <c r="B13" s="40"/>
      <c r="C13" s="40"/>
      <c r="D13" s="40"/>
      <c r="E13" s="40"/>
      <c r="F13" s="40"/>
      <c r="G13" s="40"/>
      <c r="H13" s="40"/>
      <c r="I13" s="40"/>
      <c r="J13" s="40"/>
      <c r="K13" s="40"/>
      <c r="L13" s="40"/>
      <c r="M13" s="40"/>
      <c r="N13" s="40"/>
      <c r="O13" s="40"/>
      <c r="P13" s="40"/>
      <c r="Q13" s="40"/>
      <c r="R13" s="40"/>
      <c r="S13" s="40"/>
      <c r="T13" s="40"/>
      <c r="U13" s="40"/>
    </row>
    <row r="14" spans="2:31" x14ac:dyDescent="0.15">
      <c r="B14" s="40"/>
      <c r="C14" s="40"/>
      <c r="D14" s="40"/>
      <c r="E14" s="40"/>
      <c r="F14" s="40"/>
      <c r="G14" s="40"/>
      <c r="H14" s="40"/>
      <c r="I14" s="40"/>
      <c r="J14" s="40"/>
      <c r="K14" s="40"/>
      <c r="L14" s="40"/>
      <c r="M14" s="40"/>
      <c r="N14" s="40"/>
      <c r="O14" s="40"/>
      <c r="P14" s="40"/>
      <c r="Q14" s="40"/>
      <c r="R14" s="40"/>
      <c r="S14" s="40"/>
      <c r="T14" s="40"/>
      <c r="U14" s="40"/>
    </row>
    <row r="15" spans="2:31" x14ac:dyDescent="0.15">
      <c r="B15" s="40"/>
      <c r="C15" s="40"/>
      <c r="D15" s="40"/>
      <c r="E15" s="40"/>
      <c r="F15" s="40"/>
      <c r="G15" s="40"/>
      <c r="H15" s="40"/>
      <c r="I15" s="40"/>
      <c r="J15" s="40"/>
      <c r="K15" s="40"/>
      <c r="L15" s="40"/>
      <c r="M15" s="40"/>
      <c r="N15" s="40"/>
      <c r="O15" s="40"/>
      <c r="P15" s="40"/>
      <c r="Q15" s="40"/>
      <c r="R15" s="40"/>
      <c r="S15" s="40"/>
      <c r="T15" s="40"/>
      <c r="U15" s="40"/>
    </row>
    <row r="16" spans="2:31" x14ac:dyDescent="0.15">
      <c r="B16" s="40"/>
      <c r="C16" s="40"/>
      <c r="D16" s="40"/>
      <c r="E16" s="40"/>
      <c r="F16" s="40"/>
      <c r="G16" s="40"/>
      <c r="H16" s="40"/>
      <c r="I16" s="40"/>
      <c r="J16" s="40"/>
      <c r="K16" s="40"/>
      <c r="L16" s="40"/>
      <c r="M16" s="40"/>
      <c r="N16" s="40"/>
      <c r="O16" s="40"/>
      <c r="P16" s="40"/>
      <c r="Q16" s="40"/>
      <c r="R16" s="40"/>
      <c r="S16" s="40"/>
      <c r="T16" s="40"/>
      <c r="U16" s="40"/>
    </row>
    <row r="17" spans="2:21" x14ac:dyDescent="0.15">
      <c r="B17" s="40"/>
      <c r="C17" s="40"/>
      <c r="D17" s="40"/>
      <c r="E17" s="40"/>
      <c r="F17" s="40"/>
      <c r="G17" s="40"/>
      <c r="H17" s="40"/>
      <c r="I17" s="40"/>
      <c r="J17" s="40"/>
      <c r="K17" s="40"/>
      <c r="L17" s="40"/>
      <c r="M17" s="40"/>
      <c r="N17" s="40"/>
      <c r="O17" s="40"/>
      <c r="P17" s="40"/>
      <c r="Q17" s="40"/>
      <c r="R17" s="40"/>
      <c r="S17" s="40"/>
      <c r="T17" s="40"/>
      <c r="U17" s="40"/>
    </row>
    <row r="18" spans="2:21" x14ac:dyDescent="0.15">
      <c r="B18" s="40"/>
      <c r="C18" s="40"/>
      <c r="D18" s="40"/>
      <c r="E18" s="40"/>
      <c r="F18" s="40"/>
      <c r="G18" s="40"/>
      <c r="H18" s="40"/>
      <c r="I18" s="40"/>
      <c r="J18" s="40"/>
      <c r="K18" s="40"/>
      <c r="L18" s="40"/>
      <c r="M18" s="40"/>
      <c r="N18" s="40"/>
      <c r="O18" s="40"/>
      <c r="P18" s="40"/>
      <c r="Q18" s="40"/>
      <c r="R18" s="40"/>
      <c r="S18" s="40"/>
      <c r="T18" s="40"/>
      <c r="U18" s="40"/>
    </row>
    <row r="19" spans="2:21" x14ac:dyDescent="0.15">
      <c r="B19" s="40"/>
      <c r="C19" s="40"/>
      <c r="D19" s="40"/>
      <c r="E19" s="40"/>
      <c r="F19" s="40"/>
      <c r="G19" s="40"/>
      <c r="H19" s="40"/>
      <c r="I19" s="40"/>
      <c r="J19" s="40"/>
      <c r="K19" s="40"/>
      <c r="L19" s="40"/>
      <c r="M19" s="40"/>
      <c r="N19" s="40"/>
      <c r="O19" s="40"/>
      <c r="P19" s="40"/>
      <c r="Q19" s="40"/>
      <c r="R19" s="40"/>
      <c r="S19" s="40"/>
      <c r="T19" s="40"/>
      <c r="U19" s="40"/>
    </row>
    <row r="20" spans="2:21" x14ac:dyDescent="0.15">
      <c r="B20" s="40"/>
      <c r="C20" s="40"/>
      <c r="D20" s="40"/>
      <c r="E20" s="40"/>
      <c r="F20" s="40"/>
      <c r="G20" s="40"/>
      <c r="H20" s="40"/>
      <c r="I20" s="40"/>
      <c r="J20" s="40"/>
      <c r="K20" s="40"/>
      <c r="L20" s="40"/>
      <c r="M20" s="40"/>
      <c r="N20" s="40"/>
      <c r="O20" s="40"/>
      <c r="P20" s="40"/>
      <c r="Q20" s="40"/>
      <c r="R20" s="40"/>
      <c r="S20" s="40"/>
      <c r="T20" s="40"/>
      <c r="U20" s="40"/>
    </row>
    <row r="21" spans="2:21" x14ac:dyDescent="0.15">
      <c r="B21" s="40"/>
      <c r="C21" s="40"/>
      <c r="D21" s="40"/>
      <c r="E21" s="40"/>
      <c r="F21" s="40"/>
      <c r="G21" s="40"/>
      <c r="H21" s="40"/>
      <c r="I21" s="40"/>
      <c r="J21" s="40"/>
      <c r="K21" s="40"/>
      <c r="L21" s="40"/>
      <c r="M21" s="40"/>
      <c r="N21" s="40"/>
      <c r="O21" s="40"/>
      <c r="P21" s="40"/>
      <c r="Q21" s="40"/>
      <c r="R21" s="40"/>
      <c r="S21" s="40"/>
      <c r="T21" s="40"/>
      <c r="U21" s="40"/>
    </row>
    <row r="22" spans="2:21" x14ac:dyDescent="0.15">
      <c r="B22" s="40"/>
      <c r="C22" s="40"/>
      <c r="D22" s="40"/>
      <c r="E22" s="40"/>
      <c r="F22" s="40"/>
      <c r="G22" s="40"/>
      <c r="H22" s="40"/>
      <c r="I22" s="40"/>
      <c r="J22" s="40"/>
      <c r="K22" s="40"/>
      <c r="L22" s="40"/>
      <c r="M22" s="40"/>
      <c r="N22" s="40"/>
      <c r="O22" s="40"/>
      <c r="P22" s="40"/>
      <c r="Q22" s="40"/>
      <c r="R22" s="40"/>
      <c r="S22" s="40"/>
      <c r="T22" s="40"/>
      <c r="U22" s="40"/>
    </row>
    <row r="23" spans="2:21" x14ac:dyDescent="0.15">
      <c r="B23" s="40"/>
      <c r="C23" s="40"/>
      <c r="D23" s="40"/>
      <c r="E23" s="40"/>
      <c r="F23" s="40"/>
      <c r="G23" s="40"/>
      <c r="H23" s="40"/>
      <c r="I23" s="40"/>
      <c r="J23" s="40"/>
      <c r="K23" s="40"/>
      <c r="L23" s="40"/>
      <c r="M23" s="40"/>
      <c r="N23" s="40"/>
      <c r="O23" s="40"/>
      <c r="P23" s="40"/>
      <c r="Q23" s="40"/>
      <c r="R23" s="40"/>
      <c r="S23" s="40"/>
      <c r="T23" s="40"/>
      <c r="U23" s="40"/>
    </row>
    <row r="24" spans="2:21" x14ac:dyDescent="0.15">
      <c r="B24" s="40"/>
      <c r="C24" s="40"/>
      <c r="D24" s="40"/>
      <c r="E24" s="40"/>
      <c r="F24" s="40"/>
      <c r="G24" s="40"/>
      <c r="H24" s="40"/>
      <c r="I24" s="40"/>
      <c r="J24" s="40"/>
      <c r="K24" s="40"/>
      <c r="L24" s="40"/>
      <c r="M24" s="40"/>
      <c r="N24" s="40"/>
      <c r="O24" s="40"/>
      <c r="P24" s="40"/>
      <c r="Q24" s="40"/>
      <c r="R24" s="40"/>
      <c r="S24" s="40"/>
      <c r="T24" s="40"/>
      <c r="U24" s="40"/>
    </row>
    <row r="25" spans="2:21" x14ac:dyDescent="0.15">
      <c r="B25" s="40"/>
      <c r="C25" s="40"/>
      <c r="D25" s="40"/>
      <c r="E25" s="40"/>
      <c r="F25" s="40"/>
      <c r="G25" s="40"/>
      <c r="H25" s="40"/>
      <c r="I25" s="40"/>
      <c r="J25" s="40"/>
      <c r="K25" s="40"/>
      <c r="L25" s="40"/>
      <c r="M25" s="40"/>
      <c r="N25" s="40"/>
      <c r="O25" s="40"/>
      <c r="P25" s="40"/>
      <c r="Q25" s="40"/>
      <c r="R25" s="40"/>
      <c r="S25" s="40"/>
      <c r="T25" s="40"/>
      <c r="U25" s="40"/>
    </row>
    <row r="26" spans="2:21" x14ac:dyDescent="0.15">
      <c r="B26" s="40"/>
      <c r="C26" s="40"/>
      <c r="D26" s="40"/>
      <c r="E26" s="40"/>
      <c r="F26" s="40"/>
      <c r="G26" s="40"/>
      <c r="H26" s="40"/>
      <c r="I26" s="40"/>
      <c r="J26" s="40"/>
      <c r="K26" s="40"/>
      <c r="L26" s="40"/>
      <c r="M26" s="40"/>
      <c r="N26" s="40"/>
      <c r="O26" s="40"/>
      <c r="P26" s="40"/>
      <c r="Q26" s="40"/>
      <c r="R26" s="40"/>
      <c r="S26" s="40"/>
      <c r="T26" s="40"/>
      <c r="U26" s="40"/>
    </row>
    <row r="27" spans="2:21" x14ac:dyDescent="0.15">
      <c r="B27" s="40"/>
      <c r="C27" s="40"/>
      <c r="D27" s="40"/>
      <c r="E27" s="40"/>
      <c r="F27" s="40"/>
      <c r="G27" s="40"/>
      <c r="H27" s="40"/>
      <c r="I27" s="40"/>
      <c r="J27" s="40"/>
      <c r="K27" s="40"/>
      <c r="L27" s="40"/>
      <c r="M27" s="40"/>
      <c r="N27" s="40"/>
      <c r="O27" s="40"/>
      <c r="P27" s="40"/>
      <c r="Q27" s="40"/>
      <c r="R27" s="40"/>
      <c r="S27" s="40"/>
      <c r="T27" s="40"/>
      <c r="U27" s="40"/>
    </row>
    <row r="28" spans="2:21" x14ac:dyDescent="0.15">
      <c r="B28" s="40"/>
      <c r="C28" s="40"/>
      <c r="D28" s="40"/>
      <c r="E28" s="40"/>
      <c r="F28" s="40"/>
      <c r="G28" s="40"/>
      <c r="H28" s="40"/>
      <c r="I28" s="40"/>
      <c r="J28" s="40"/>
      <c r="K28" s="40"/>
      <c r="L28" s="40"/>
      <c r="M28" s="40"/>
      <c r="N28" s="40"/>
      <c r="O28" s="40"/>
      <c r="P28" s="40"/>
      <c r="Q28" s="40"/>
      <c r="R28" s="40"/>
      <c r="S28" s="40"/>
      <c r="T28" s="40"/>
      <c r="U28" s="40"/>
    </row>
    <row r="29" spans="2:21" x14ac:dyDescent="0.15">
      <c r="B29" s="40"/>
      <c r="C29" s="40"/>
      <c r="D29" s="40"/>
      <c r="E29" s="40"/>
      <c r="F29" s="40"/>
      <c r="G29" s="40"/>
      <c r="H29" s="40"/>
      <c r="I29" s="40"/>
      <c r="J29" s="40"/>
      <c r="K29" s="40"/>
      <c r="L29" s="40"/>
      <c r="M29" s="40"/>
      <c r="N29" s="40"/>
      <c r="O29" s="40"/>
      <c r="P29" s="40"/>
      <c r="Q29" s="40"/>
      <c r="R29" s="40"/>
      <c r="S29" s="40"/>
      <c r="T29" s="40"/>
      <c r="U29" s="40"/>
    </row>
    <row r="30" spans="2:21" x14ac:dyDescent="0.15">
      <c r="B30" s="40"/>
      <c r="C30" s="40"/>
      <c r="D30" s="40"/>
      <c r="E30" s="40"/>
      <c r="F30" s="40"/>
      <c r="G30" s="40"/>
      <c r="H30" s="40"/>
      <c r="I30" s="40"/>
      <c r="J30" s="40"/>
      <c r="K30" s="40"/>
      <c r="L30" s="40"/>
      <c r="M30" s="40"/>
      <c r="N30" s="40"/>
      <c r="O30" s="40"/>
      <c r="P30" s="40"/>
      <c r="Q30" s="40"/>
      <c r="R30" s="40"/>
      <c r="S30" s="40"/>
      <c r="T30" s="40"/>
      <c r="U30" s="40"/>
    </row>
    <row r="31" spans="2:21" x14ac:dyDescent="0.15">
      <c r="B31" s="40"/>
      <c r="C31" s="40"/>
      <c r="D31" s="40"/>
      <c r="E31" s="40"/>
      <c r="F31" s="40"/>
      <c r="G31" s="40"/>
      <c r="H31" s="40"/>
      <c r="I31" s="40"/>
      <c r="J31" s="40"/>
      <c r="K31" s="40"/>
      <c r="L31" s="40"/>
      <c r="M31" s="40"/>
      <c r="N31" s="40"/>
      <c r="O31" s="40"/>
      <c r="P31" s="40"/>
      <c r="Q31" s="40"/>
      <c r="R31" s="40"/>
      <c r="S31" s="40"/>
      <c r="T31" s="40"/>
      <c r="U31" s="40"/>
    </row>
    <row r="32" spans="2:21" x14ac:dyDescent="0.15">
      <c r="B32" s="40"/>
      <c r="C32" s="40"/>
      <c r="D32" s="40"/>
      <c r="E32" s="40"/>
      <c r="F32" s="40"/>
      <c r="G32" s="40"/>
      <c r="H32" s="40"/>
      <c r="I32" s="40"/>
      <c r="J32" s="40"/>
      <c r="K32" s="40"/>
      <c r="L32" s="40"/>
      <c r="M32" s="40"/>
      <c r="N32" s="40"/>
      <c r="O32" s="40"/>
      <c r="P32" s="40"/>
      <c r="Q32" s="40"/>
      <c r="R32" s="40"/>
      <c r="S32" s="40"/>
      <c r="T32" s="40"/>
      <c r="U32" s="40"/>
    </row>
    <row r="33" spans="2:21" x14ac:dyDescent="0.15">
      <c r="B33" s="40"/>
      <c r="C33" s="40"/>
      <c r="D33" s="40"/>
      <c r="E33" s="40"/>
      <c r="F33" s="40"/>
      <c r="G33" s="40"/>
      <c r="H33" s="40"/>
      <c r="I33" s="40"/>
      <c r="J33" s="40"/>
      <c r="K33" s="40"/>
      <c r="L33" s="40"/>
      <c r="M33" s="40"/>
      <c r="N33" s="40"/>
      <c r="O33" s="40"/>
      <c r="P33" s="40"/>
      <c r="Q33" s="40"/>
      <c r="R33" s="40"/>
      <c r="S33" s="40"/>
      <c r="T33" s="40"/>
      <c r="U33" s="40"/>
    </row>
    <row r="34" spans="2:21" x14ac:dyDescent="0.15">
      <c r="B34" s="40"/>
      <c r="C34" s="40"/>
      <c r="D34" s="40"/>
      <c r="E34" s="40"/>
      <c r="F34" s="40"/>
      <c r="G34" s="40"/>
      <c r="H34" s="40"/>
      <c r="I34" s="40"/>
      <c r="J34" s="40"/>
      <c r="K34" s="40"/>
      <c r="L34" s="40"/>
      <c r="M34" s="40"/>
      <c r="N34" s="40"/>
      <c r="O34" s="40"/>
      <c r="P34" s="40"/>
      <c r="Q34" s="40"/>
      <c r="R34" s="40"/>
      <c r="S34" s="40"/>
      <c r="T34" s="40"/>
      <c r="U34" s="40"/>
    </row>
    <row r="35" spans="2:21" x14ac:dyDescent="0.15">
      <c r="B35" s="40"/>
      <c r="C35" s="40"/>
      <c r="D35" s="40"/>
      <c r="E35" s="40"/>
      <c r="F35" s="40"/>
      <c r="G35" s="40"/>
      <c r="H35" s="40"/>
      <c r="I35" s="40"/>
      <c r="J35" s="40"/>
      <c r="K35" s="40"/>
      <c r="L35" s="40"/>
      <c r="M35" s="40"/>
      <c r="N35" s="40"/>
      <c r="O35" s="40"/>
      <c r="P35" s="40"/>
      <c r="Q35" s="40"/>
      <c r="R35" s="40"/>
      <c r="S35" s="40"/>
      <c r="T35" s="40"/>
      <c r="U35" s="40"/>
    </row>
    <row r="36" spans="2:21" x14ac:dyDescent="0.15">
      <c r="B36" s="40"/>
      <c r="C36" s="40"/>
      <c r="D36" s="40"/>
      <c r="E36" s="40"/>
      <c r="F36" s="40"/>
      <c r="G36" s="40"/>
      <c r="H36" s="40"/>
      <c r="I36" s="40"/>
      <c r="J36" s="40"/>
      <c r="K36" s="40"/>
      <c r="L36" s="40"/>
      <c r="M36" s="40"/>
      <c r="N36" s="40"/>
      <c r="O36" s="40"/>
      <c r="P36" s="40"/>
      <c r="Q36" s="40"/>
      <c r="R36" s="40"/>
      <c r="S36" s="40"/>
      <c r="T36" s="40"/>
      <c r="U36" s="40"/>
    </row>
    <row r="37" spans="2:21" x14ac:dyDescent="0.15">
      <c r="B37" s="40"/>
      <c r="C37" s="40"/>
      <c r="D37" s="40"/>
      <c r="E37" s="40"/>
      <c r="F37" s="40"/>
      <c r="G37" s="40"/>
      <c r="H37" s="40"/>
      <c r="I37" s="40"/>
      <c r="J37" s="40"/>
      <c r="K37" s="40"/>
      <c r="L37" s="40"/>
      <c r="M37" s="40"/>
      <c r="N37" s="40"/>
      <c r="O37" s="40"/>
      <c r="P37" s="40"/>
      <c r="Q37" s="40"/>
      <c r="R37" s="40"/>
      <c r="S37" s="40"/>
      <c r="T37" s="40"/>
      <c r="U37" s="40"/>
    </row>
    <row r="38" spans="2:21" x14ac:dyDescent="0.15">
      <c r="B38" s="40"/>
      <c r="C38" s="40"/>
      <c r="D38" s="40"/>
      <c r="E38" s="40"/>
      <c r="F38" s="40"/>
      <c r="G38" s="40"/>
      <c r="H38" s="40"/>
      <c r="I38" s="40"/>
      <c r="J38" s="40"/>
      <c r="K38" s="40"/>
      <c r="L38" s="40"/>
      <c r="M38" s="40"/>
      <c r="N38" s="40"/>
      <c r="O38" s="40"/>
      <c r="P38" s="40"/>
      <c r="Q38" s="40"/>
      <c r="R38" s="40"/>
      <c r="S38" s="40"/>
      <c r="T38" s="40"/>
      <c r="U38" s="40"/>
    </row>
    <row r="39" spans="2:21" x14ac:dyDescent="0.15">
      <c r="B39" s="40"/>
      <c r="C39" s="40"/>
      <c r="D39" s="40"/>
      <c r="E39" s="40"/>
      <c r="F39" s="40"/>
      <c r="G39" s="40"/>
      <c r="H39" s="40"/>
      <c r="I39" s="40"/>
      <c r="J39" s="40"/>
      <c r="K39" s="40"/>
      <c r="L39" s="40"/>
      <c r="M39" s="40"/>
      <c r="N39" s="40"/>
      <c r="O39" s="40"/>
      <c r="P39" s="40"/>
      <c r="Q39" s="40"/>
      <c r="R39" s="40"/>
      <c r="S39" s="40"/>
      <c r="T39" s="40"/>
      <c r="U39" s="40"/>
    </row>
    <row r="40" spans="2:21" x14ac:dyDescent="0.15">
      <c r="B40" s="40"/>
      <c r="C40" s="40"/>
      <c r="D40" s="40"/>
      <c r="E40" s="40"/>
      <c r="F40" s="40"/>
      <c r="G40" s="40"/>
      <c r="H40" s="40"/>
      <c r="I40" s="40"/>
      <c r="J40" s="40"/>
      <c r="K40" s="40"/>
      <c r="L40" s="40"/>
      <c r="M40" s="40"/>
      <c r="N40" s="40"/>
      <c r="O40" s="40"/>
      <c r="P40" s="40"/>
      <c r="Q40" s="40"/>
      <c r="R40" s="40"/>
      <c r="S40" s="40"/>
      <c r="T40" s="40"/>
      <c r="U40" s="40"/>
    </row>
    <row r="41" spans="2:21" x14ac:dyDescent="0.15">
      <c r="B41" s="40"/>
      <c r="C41" s="40"/>
      <c r="D41" s="40"/>
      <c r="E41" s="40"/>
      <c r="F41" s="40"/>
      <c r="G41" s="40"/>
      <c r="H41" s="40"/>
      <c r="I41" s="40"/>
      <c r="J41" s="40"/>
      <c r="K41" s="40"/>
      <c r="L41" s="40"/>
      <c r="M41" s="40"/>
      <c r="N41" s="40"/>
      <c r="O41" s="40"/>
      <c r="P41" s="40"/>
      <c r="Q41" s="40"/>
      <c r="R41" s="40"/>
      <c r="S41" s="40"/>
      <c r="T41" s="40"/>
      <c r="U41" s="40"/>
    </row>
    <row r="42" spans="2:21" x14ac:dyDescent="0.15">
      <c r="B42" s="40"/>
      <c r="C42" s="40"/>
      <c r="D42" s="40"/>
      <c r="E42" s="40"/>
      <c r="F42" s="40"/>
      <c r="G42" s="40"/>
      <c r="H42" s="40"/>
      <c r="I42" s="40"/>
      <c r="J42" s="40"/>
      <c r="K42" s="40"/>
      <c r="L42" s="40"/>
      <c r="M42" s="40"/>
      <c r="N42" s="40"/>
      <c r="O42" s="40"/>
      <c r="P42" s="40"/>
      <c r="Q42" s="40"/>
      <c r="R42" s="40"/>
      <c r="S42" s="40"/>
      <c r="T42" s="40"/>
      <c r="U42" s="40"/>
    </row>
    <row r="43" spans="2:21" ht="15" customHeight="1" x14ac:dyDescent="0.15">
      <c r="B43" s="40"/>
      <c r="C43" s="40"/>
      <c r="D43" s="40"/>
      <c r="E43" s="40"/>
      <c r="F43" s="40"/>
      <c r="G43" s="40"/>
      <c r="H43" s="40"/>
      <c r="I43" s="40"/>
      <c r="J43" s="40"/>
      <c r="K43" s="40"/>
      <c r="L43" s="40"/>
      <c r="M43" s="40"/>
      <c r="N43" s="40"/>
      <c r="O43" s="40"/>
      <c r="P43" s="40"/>
      <c r="Q43" s="40"/>
      <c r="R43" s="40"/>
      <c r="S43" s="40"/>
      <c r="T43" s="40"/>
      <c r="U43" s="40"/>
    </row>
    <row r="44" spans="2:21" x14ac:dyDescent="0.15">
      <c r="B44" s="41"/>
      <c r="C44" s="39"/>
      <c r="D44" s="39"/>
      <c r="E44" s="39"/>
      <c r="F44" s="39"/>
      <c r="G44" s="39"/>
      <c r="H44" s="39"/>
      <c r="I44" s="39"/>
      <c r="J44" s="39"/>
      <c r="K44" s="39"/>
      <c r="L44" s="39"/>
      <c r="M44" s="39"/>
      <c r="N44" s="39"/>
      <c r="O44" s="39"/>
      <c r="P44" s="39"/>
      <c r="Q44" s="39"/>
      <c r="R44" s="39"/>
      <c r="S44" s="39"/>
      <c r="T44" s="39"/>
      <c r="U44" s="39"/>
    </row>
  </sheetData>
  <sheetProtection algorithmName="SHA-512" hashValue="pqrc0jcrbXhmqaeLNbcYVL9KtrDyJn61+pzBCp68rjdiPPJ+3H+CWzVFldRR45jve6fN0NqWsNhzW/LX0K6Y9g==" saltValue="RCGBVp65b6HY58jnetlGqA==" spinCount="100000" sheet="1" objects="1" scenarios="1"/>
  <mergeCells count="5">
    <mergeCell ref="B7:M7"/>
    <mergeCell ref="B9:U10"/>
    <mergeCell ref="B11:M11"/>
    <mergeCell ref="B12:U43"/>
    <mergeCell ref="B44:U4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94243-EACF-4ABC-9894-A68260D9715D}">
  <sheetPr>
    <tabColor rgb="FF00B050"/>
  </sheetPr>
  <dimension ref="A1:AU53"/>
  <sheetViews>
    <sheetView tabSelected="1" topLeftCell="B1" zoomScale="110" zoomScaleNormal="110" workbookViewId="0">
      <selection activeCell="C21" sqref="C21"/>
    </sheetView>
  </sheetViews>
  <sheetFormatPr baseColWidth="10" defaultColWidth="8.83203125" defaultRowHeight="15" x14ac:dyDescent="0.2"/>
  <cols>
    <col min="1" max="1" width="3.1640625" hidden="1" customWidth="1"/>
    <col min="2" max="2" width="55.5" bestFit="1" customWidth="1"/>
    <col min="3" max="3" width="14.83203125" customWidth="1"/>
    <col min="4" max="4" width="13.5" customWidth="1"/>
    <col min="5" max="5" width="59.1640625" bestFit="1" customWidth="1"/>
    <col min="6" max="6" width="22.5" hidden="1" customWidth="1"/>
    <col min="7" max="7" width="8.6640625" hidden="1" customWidth="1"/>
    <col min="8" max="15" width="8.83203125" hidden="1" customWidth="1"/>
  </cols>
  <sheetData>
    <row r="1" spans="1:47" x14ac:dyDescent="0.2">
      <c r="B1" s="42" t="s">
        <v>4</v>
      </c>
      <c r="C1" s="42"/>
      <c r="D1" s="42"/>
      <c r="E1" s="42"/>
      <c r="F1" s="42"/>
      <c r="G1" s="42"/>
      <c r="H1" s="42"/>
      <c r="I1" s="42"/>
      <c r="J1" s="42"/>
      <c r="K1" s="42"/>
      <c r="L1" s="42"/>
      <c r="M1" s="42"/>
      <c r="N1" s="42"/>
      <c r="O1" s="4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x14ac:dyDescent="0.2">
      <c r="B2" s="42"/>
      <c r="C2" s="42"/>
      <c r="D2" s="42"/>
      <c r="E2" s="42"/>
      <c r="F2" s="42"/>
      <c r="G2" s="42"/>
      <c r="H2" s="42"/>
      <c r="I2" s="42"/>
      <c r="J2" s="42"/>
      <c r="K2" s="42"/>
      <c r="L2" s="42"/>
      <c r="M2" s="42"/>
      <c r="N2" s="42"/>
      <c r="O2" s="4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x14ac:dyDescent="0.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row>
    <row r="4" spans="1:47" x14ac:dyDescent="0.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row>
    <row r="5" spans="1:47" x14ac:dyDescent="0.2">
      <c r="A5" s="3"/>
      <c r="B5" s="3" t="s">
        <v>5</v>
      </c>
      <c r="C5" s="3"/>
      <c r="D5" s="3"/>
      <c r="E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row>
    <row r="6" spans="1:47" x14ac:dyDescent="0.2">
      <c r="A6" s="3"/>
      <c r="B6" s="3"/>
      <c r="C6" s="3"/>
      <c r="D6" s="3"/>
      <c r="E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17" thickBot="1" x14ac:dyDescent="0.25">
      <c r="A7" s="3"/>
      <c r="B7" s="4" t="s">
        <v>6</v>
      </c>
      <c r="C7" s="4" t="s">
        <v>7</v>
      </c>
      <c r="D7" s="4" t="s">
        <v>8</v>
      </c>
      <c r="E7" s="4" t="s">
        <v>9</v>
      </c>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row>
    <row r="8" spans="1:47" ht="17" thickTop="1" thickBot="1" x14ac:dyDescent="0.25">
      <c r="A8" s="3"/>
      <c r="B8" s="5" t="s">
        <v>10</v>
      </c>
      <c r="C8" s="11">
        <v>0</v>
      </c>
      <c r="D8" s="5" t="s">
        <v>11</v>
      </c>
      <c r="E8" s="5"/>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row>
    <row r="9" spans="1:47" ht="17" thickTop="1" thickBot="1" x14ac:dyDescent="0.25">
      <c r="A9" s="3"/>
      <c r="B9" s="5" t="s">
        <v>12</v>
      </c>
      <c r="C9" s="11">
        <v>0</v>
      </c>
      <c r="D9" s="5" t="s">
        <v>11</v>
      </c>
      <c r="E9" s="5"/>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row>
    <row r="10" spans="1:47" ht="17" thickTop="1" thickBot="1" x14ac:dyDescent="0.25">
      <c r="A10" s="3"/>
      <c r="B10" s="5" t="s">
        <v>13</v>
      </c>
      <c r="C10" s="11">
        <v>0</v>
      </c>
      <c r="D10" s="5" t="s">
        <v>14</v>
      </c>
      <c r="E10" s="5" t="s">
        <v>15</v>
      </c>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row>
    <row r="11" spans="1:47" ht="16" thickTop="1" x14ac:dyDescent="0.2">
      <c r="A11" s="3"/>
      <c r="B11" s="3"/>
      <c r="C11" s="3"/>
      <c r="D11" s="3"/>
      <c r="E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row>
    <row r="12" spans="1:47" x14ac:dyDescent="0.2">
      <c r="A12" s="3"/>
      <c r="B12" s="3"/>
      <c r="C12" s="3"/>
      <c r="D12" s="3"/>
      <c r="E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row>
    <row r="13" spans="1:47" ht="17" thickBot="1" x14ac:dyDescent="0.25">
      <c r="B13" s="4" t="s">
        <v>16</v>
      </c>
      <c r="C13" s="4" t="s">
        <v>7</v>
      </c>
      <c r="D13" s="4" t="s">
        <v>8</v>
      </c>
      <c r="E13" s="4" t="s">
        <v>9</v>
      </c>
      <c r="G13" t="s">
        <v>17</v>
      </c>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row>
    <row r="14" spans="1:47" ht="17" thickTop="1" thickBot="1" x14ac:dyDescent="0.25">
      <c r="A14" t="s">
        <v>18</v>
      </c>
      <c r="B14" s="5" t="s">
        <v>19</v>
      </c>
      <c r="C14" s="11">
        <v>0</v>
      </c>
      <c r="D14" s="5" t="s">
        <v>96</v>
      </c>
      <c r="E14" s="5" t="s">
        <v>20</v>
      </c>
      <c r="F14" s="2">
        <f>C14*3.6</f>
        <v>0</v>
      </c>
      <c r="G14">
        <f>F14*INDEX('Export schaduw (niet zichtbaar)'!E:E,MATCH(Invoerblad!A14,'Export schaduw (niet zichtbaar)'!A:A,0))*$C$10</f>
        <v>0</v>
      </c>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row>
    <row r="15" spans="1:47" ht="17" thickTop="1" thickBot="1" x14ac:dyDescent="0.25">
      <c r="A15" t="s">
        <v>21</v>
      </c>
      <c r="B15" s="5" t="s">
        <v>22</v>
      </c>
      <c r="C15" s="11">
        <v>0</v>
      </c>
      <c r="D15" s="5" t="s">
        <v>96</v>
      </c>
      <c r="E15" s="5" t="s">
        <v>20</v>
      </c>
      <c r="F15" s="2">
        <f t="shared" ref="F15:F18" si="0">C15*3.6</f>
        <v>0</v>
      </c>
      <c r="G15">
        <f>F15*INDEX('Export schaduw (niet zichtbaar)'!E:E,MATCH(Invoerblad!A15,'Export schaduw (niet zichtbaar)'!A:A,0))*$C$10</f>
        <v>0</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row>
    <row r="16" spans="1:47" ht="17" thickTop="1" thickBot="1" x14ac:dyDescent="0.25">
      <c r="A16" t="s">
        <v>23</v>
      </c>
      <c r="B16" s="5" t="s">
        <v>24</v>
      </c>
      <c r="C16" s="11">
        <v>0</v>
      </c>
      <c r="D16" s="5" t="s">
        <v>96</v>
      </c>
      <c r="E16" s="5"/>
      <c r="F16" s="2">
        <f t="shared" si="0"/>
        <v>0</v>
      </c>
      <c r="G16">
        <f>F16*INDEX('Export schaduw (niet zichtbaar)'!E:E,MATCH(Invoerblad!A16,'Export schaduw (niet zichtbaar)'!A:A,0))*$C$10</f>
        <v>0</v>
      </c>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row>
    <row r="17" spans="1:47" ht="17" thickTop="1" thickBot="1" x14ac:dyDescent="0.25">
      <c r="A17" t="s">
        <v>25</v>
      </c>
      <c r="B17" s="5" t="s">
        <v>98</v>
      </c>
      <c r="C17" s="11">
        <v>0</v>
      </c>
      <c r="D17" s="5" t="s">
        <v>96</v>
      </c>
      <c r="E17" s="5"/>
      <c r="F17" s="2">
        <f t="shared" si="0"/>
        <v>0</v>
      </c>
      <c r="G17">
        <f>F17*INDEX('Export schaduw (niet zichtbaar)'!E:E,MATCH(Invoerblad!A17,'Export schaduw (niet zichtbaar)'!A:A,0))*$C$10</f>
        <v>0</v>
      </c>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spans="1:47" ht="17" thickTop="1" thickBot="1" x14ac:dyDescent="0.25">
      <c r="A18" t="s">
        <v>26</v>
      </c>
      <c r="B18" s="5" t="s">
        <v>27</v>
      </c>
      <c r="C18" s="11">
        <v>0</v>
      </c>
      <c r="D18" s="5" t="s">
        <v>96</v>
      </c>
      <c r="E18" s="5"/>
      <c r="F18" s="2">
        <f t="shared" si="0"/>
        <v>0</v>
      </c>
      <c r="G18">
        <f>F18*INDEX('Export schaduw (niet zichtbaar)'!E:E,MATCH(Invoerblad!A18,'Export schaduw (niet zichtbaar)'!A:A,0))*$C$10</f>
        <v>0</v>
      </c>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row>
    <row r="19" spans="1:47" ht="16" thickTop="1" x14ac:dyDescent="0.2">
      <c r="A19" s="3"/>
      <c r="B19" s="3"/>
      <c r="C19" s="3"/>
      <c r="D19" s="3"/>
      <c r="E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row>
    <row r="20" spans="1:47" ht="17" thickBot="1" x14ac:dyDescent="0.25">
      <c r="A20" s="3"/>
      <c r="B20" s="4" t="s">
        <v>28</v>
      </c>
      <c r="C20" s="4" t="s">
        <v>7</v>
      </c>
      <c r="D20" s="4" t="s">
        <v>8</v>
      </c>
      <c r="E20" s="4" t="s">
        <v>9</v>
      </c>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row>
    <row r="21" spans="1:47" ht="17" thickTop="1" thickBot="1" x14ac:dyDescent="0.25">
      <c r="A21" s="3" t="s">
        <v>29</v>
      </c>
      <c r="B21" s="5" t="s">
        <v>30</v>
      </c>
      <c r="C21" s="11"/>
      <c r="D21" s="5" t="s">
        <v>31</v>
      </c>
      <c r="E21" s="5" t="s">
        <v>32</v>
      </c>
      <c r="G21">
        <f>C21</f>
        <v>0</v>
      </c>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row>
    <row r="22" spans="1:47" ht="17" thickTop="1" thickBot="1" x14ac:dyDescent="0.25">
      <c r="A22" s="3" t="s">
        <v>33</v>
      </c>
      <c r="B22" s="5" t="s">
        <v>34</v>
      </c>
      <c r="C22" s="11">
        <v>0</v>
      </c>
      <c r="D22" s="5" t="s">
        <v>31</v>
      </c>
      <c r="E22" s="5" t="s">
        <v>32</v>
      </c>
      <c r="G22">
        <f t="shared" ref="G22:G25" si="1">C22</f>
        <v>0</v>
      </c>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row>
    <row r="23" spans="1:47" ht="17" thickTop="1" thickBot="1" x14ac:dyDescent="0.25">
      <c r="A23" s="3" t="s">
        <v>35</v>
      </c>
      <c r="B23" s="37" t="s">
        <v>36</v>
      </c>
      <c r="C23" s="5"/>
      <c r="D23" s="5"/>
      <c r="E23" s="5"/>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row>
    <row r="24" spans="1:47" ht="17" thickTop="1" thickBot="1" x14ac:dyDescent="0.25">
      <c r="A24" s="3" t="s">
        <v>37</v>
      </c>
      <c r="B24" s="38" t="s">
        <v>38</v>
      </c>
      <c r="C24" s="11">
        <v>0</v>
      </c>
      <c r="D24" s="5" t="s">
        <v>31</v>
      </c>
      <c r="E24" s="5" t="s">
        <v>32</v>
      </c>
      <c r="G24">
        <f t="shared" si="1"/>
        <v>0</v>
      </c>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row>
    <row r="25" spans="1:47" ht="17" thickTop="1" thickBot="1" x14ac:dyDescent="0.25">
      <c r="A25" s="3" t="s">
        <v>39</v>
      </c>
      <c r="B25" s="38" t="s">
        <v>38</v>
      </c>
      <c r="C25" s="11">
        <v>0</v>
      </c>
      <c r="D25" s="5" t="s">
        <v>31</v>
      </c>
      <c r="E25" s="5" t="s">
        <v>32</v>
      </c>
      <c r="G25">
        <f t="shared" si="1"/>
        <v>0</v>
      </c>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row>
    <row r="26" spans="1:47" ht="16" thickTop="1" x14ac:dyDescent="0.2">
      <c r="A26" s="3"/>
      <c r="B26" s="3"/>
      <c r="C26" s="3"/>
      <c r="D26" s="3"/>
      <c r="E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row>
    <row r="27" spans="1:47" x14ac:dyDescent="0.2">
      <c r="A27" s="3"/>
      <c r="B27" s="3"/>
      <c r="C27" s="3"/>
      <c r="D27" s="3"/>
      <c r="E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row>
    <row r="28" spans="1:47" x14ac:dyDescent="0.2">
      <c r="A28" s="3"/>
      <c r="B28" s="3"/>
      <c r="C28" s="3"/>
      <c r="D28" s="3"/>
      <c r="E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row>
    <row r="29" spans="1:47" ht="17" thickBot="1" x14ac:dyDescent="0.25">
      <c r="A29" s="3"/>
      <c r="C29" s="4" t="s">
        <v>40</v>
      </c>
      <c r="D29" s="4" t="s">
        <v>41</v>
      </c>
      <c r="E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row>
    <row r="30" spans="1:47" ht="18" thickTop="1" thickBot="1" x14ac:dyDescent="0.25">
      <c r="A30" s="3"/>
      <c r="B30" s="6" t="s">
        <v>42</v>
      </c>
      <c r="C30" s="7" t="str">
        <f>IF(C8=0," ",IF(C10=0," ",G31/$C$8/$C$10))</f>
        <v xml:space="preserve"> </v>
      </c>
      <c r="D30" s="7"/>
      <c r="E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row>
    <row r="31" spans="1:47" ht="17" thickTop="1" thickBot="1" x14ac:dyDescent="0.25">
      <c r="A31" s="3"/>
      <c r="B31" s="8" t="s">
        <v>43</v>
      </c>
      <c r="C31" s="9" t="str">
        <f>IF(C8=0," ",IF(C10=0," ",SUM(G14:G18)/$C$8/$C$10))</f>
        <v xml:space="preserve"> </v>
      </c>
      <c r="D31" s="10" t="str">
        <f>IF(OR($C$8=0,$C$10=0)," ",C31/$C$30)</f>
        <v xml:space="preserve"> </v>
      </c>
      <c r="E31" s="3"/>
      <c r="F31" t="s">
        <v>44</v>
      </c>
      <c r="G31">
        <f>SUM(G14:G25)</f>
        <v>0</v>
      </c>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row>
    <row r="32" spans="1:47" ht="17" thickTop="1" thickBot="1" x14ac:dyDescent="0.25">
      <c r="A32" s="3"/>
      <c r="B32" s="8" t="s">
        <v>45</v>
      </c>
      <c r="C32" s="9" t="str">
        <f>IF(C8=0," ",IF(C10=0," ",SUM(G21:G25)/$C$8/$C$10))</f>
        <v xml:space="preserve"> </v>
      </c>
      <c r="D32" s="10" t="str">
        <f>IF(OR($C$8=0,$C$10=0)," ",C32/$C$30)</f>
        <v xml:space="preserve"> </v>
      </c>
      <c r="E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row>
    <row r="33" spans="1:47" ht="16" thickTop="1" x14ac:dyDescent="0.2">
      <c r="A33" s="3"/>
      <c r="B33" s="3"/>
      <c r="C33" s="3"/>
      <c r="D33" s="3"/>
      <c r="E33" s="3"/>
      <c r="F33" t="s">
        <v>46</v>
      </c>
      <c r="G33" t="e">
        <f>G31/C8/C10</f>
        <v>#DIV/0!</v>
      </c>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row>
    <row r="34" spans="1:47" x14ac:dyDescent="0.2">
      <c r="A34" s="3"/>
      <c r="B34" s="3"/>
      <c r="C34" s="3"/>
      <c r="D34" s="3"/>
      <c r="E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row>
    <row r="35" spans="1:47" x14ac:dyDescent="0.2">
      <c r="A35" s="3"/>
      <c r="B35" s="3"/>
      <c r="C35" s="3"/>
      <c r="D35" s="3"/>
      <c r="E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row>
    <row r="36" spans="1:47" x14ac:dyDescent="0.2">
      <c r="A36" s="3"/>
      <c r="B36" s="3"/>
      <c r="C36" s="3"/>
      <c r="D36" s="3"/>
      <c r="E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row>
    <row r="37" spans="1:47" x14ac:dyDescent="0.2">
      <c r="A37" s="3"/>
      <c r="B37" s="3"/>
      <c r="C37" s="3"/>
      <c r="D37" s="3"/>
      <c r="E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row>
    <row r="38" spans="1:47" x14ac:dyDescent="0.2">
      <c r="A38" s="3"/>
      <c r="B38" s="3"/>
      <c r="C38" s="3"/>
      <c r="D38" s="3"/>
      <c r="E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row>
    <row r="39" spans="1:47" x14ac:dyDescent="0.2">
      <c r="A39" s="3"/>
      <c r="B39" s="3"/>
      <c r="C39" s="3"/>
      <c r="D39" s="3"/>
      <c r="E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row>
    <row r="40" spans="1:47" x14ac:dyDescent="0.2">
      <c r="A40" s="3"/>
      <c r="B40" s="3"/>
      <c r="C40" s="3"/>
      <c r="D40" s="3"/>
      <c r="E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row>
    <row r="41" spans="1:47" x14ac:dyDescent="0.2">
      <c r="A41" s="3"/>
      <c r="B41" s="3"/>
      <c r="C41" s="3"/>
      <c r="D41" s="3"/>
      <c r="E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row>
    <row r="42" spans="1:47" x14ac:dyDescent="0.2">
      <c r="A42" s="3"/>
      <c r="B42" s="3"/>
      <c r="C42" s="3"/>
      <c r="D42" s="3"/>
      <c r="E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row>
    <row r="43" spans="1:47" x14ac:dyDescent="0.2">
      <c r="A43" s="3"/>
      <c r="B43" s="3"/>
      <c r="C43" s="3"/>
      <c r="D43" s="3"/>
      <c r="E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row>
    <row r="44" spans="1:47" x14ac:dyDescent="0.2">
      <c r="A44" s="3"/>
      <c r="B44" s="3"/>
      <c r="C44" s="3"/>
      <c r="D44" s="3"/>
      <c r="E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row>
    <row r="45" spans="1:47" x14ac:dyDescent="0.2">
      <c r="A45" s="3"/>
      <c r="B45" s="3"/>
      <c r="C45" s="3"/>
      <c r="D45" s="3"/>
      <c r="E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row>
    <row r="46" spans="1:47" x14ac:dyDescent="0.2">
      <c r="A46" s="3"/>
      <c r="B46" s="3"/>
      <c r="C46" s="3"/>
      <c r="D46" s="3"/>
      <c r="E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row>
    <row r="47" spans="1:47" x14ac:dyDescent="0.2">
      <c r="A47" s="3"/>
      <c r="B47" s="3"/>
      <c r="C47" s="3"/>
      <c r="D47" s="3"/>
      <c r="E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row>
    <row r="48" spans="1:47" x14ac:dyDescent="0.2">
      <c r="A48" s="3"/>
      <c r="B48" s="3"/>
      <c r="C48" s="3"/>
      <c r="D48" s="3"/>
      <c r="E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row>
    <row r="49" spans="1:47" x14ac:dyDescent="0.2">
      <c r="A49" s="3"/>
      <c r="B49" s="3"/>
      <c r="C49" s="3"/>
      <c r="D49" s="3"/>
      <c r="E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row>
    <row r="50" spans="1:47" x14ac:dyDescent="0.2">
      <c r="A50" s="3"/>
      <c r="B50" s="3"/>
      <c r="C50" s="3"/>
      <c r="D50" s="3"/>
      <c r="E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row>
    <row r="51" spans="1:47" x14ac:dyDescent="0.2">
      <c r="A51" s="3"/>
      <c r="B51" s="3"/>
      <c r="C51" s="3"/>
      <c r="D51" s="3"/>
      <c r="E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row>
    <row r="52" spans="1:47" x14ac:dyDescent="0.2">
      <c r="A52" s="3"/>
      <c r="B52" s="3"/>
      <c r="C52" s="3"/>
      <c r="D52" s="3"/>
      <c r="E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row>
    <row r="53" spans="1:47" x14ac:dyDescent="0.2">
      <c r="A53" s="3"/>
      <c r="E53" s="3"/>
    </row>
  </sheetData>
  <sheetProtection algorithmName="SHA-512" hashValue="VhelJfpNyNWXf3Sz18smqup1tL//YnQGwgPx9K5K69RPYvjvCM08zYA9cysTVH/RHdUPbPS8wMcwhzil3hjDWQ==" saltValue="wndy3Bcdq+ysosN8Nab7uQ==" spinCount="100000" sheet="1" objects="1" scenarios="1"/>
  <mergeCells count="1">
    <mergeCell ref="B1:O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06087-8F55-4B18-B961-839DC0B4267E}">
  <sheetPr>
    <tabColor rgb="FFFF0000"/>
  </sheetPr>
  <dimension ref="A1:H26"/>
  <sheetViews>
    <sheetView workbookViewId="0">
      <selection activeCell="E3" sqref="E3"/>
    </sheetView>
  </sheetViews>
  <sheetFormatPr baseColWidth="10" defaultColWidth="8.83203125" defaultRowHeight="15" x14ac:dyDescent="0.2"/>
  <cols>
    <col min="2" max="2" width="51.5" customWidth="1"/>
    <col min="3" max="3" width="55.5" bestFit="1" customWidth="1"/>
    <col min="4" max="4" width="6.1640625" bestFit="1" customWidth="1"/>
    <col min="5" max="5" width="23.5" bestFit="1" customWidth="1"/>
    <col min="7" max="7" width="9.6640625" bestFit="1" customWidth="1"/>
  </cols>
  <sheetData>
    <row r="1" spans="1:8" x14ac:dyDescent="0.2">
      <c r="C1" t="s">
        <v>47</v>
      </c>
      <c r="E1" t="s">
        <v>48</v>
      </c>
    </row>
    <row r="2" spans="1:8" x14ac:dyDescent="0.2">
      <c r="B2" t="s">
        <v>49</v>
      </c>
      <c r="D2" t="s">
        <v>50</v>
      </c>
      <c r="E2" s="1"/>
    </row>
    <row r="3" spans="1:8" x14ac:dyDescent="0.2">
      <c r="A3" t="s">
        <v>18</v>
      </c>
      <c r="B3" t="s">
        <v>51</v>
      </c>
      <c r="D3" t="s">
        <v>50</v>
      </c>
      <c r="E3" s="1">
        <f>0.0122/2.56</f>
        <v>4.7656249999999999E-3</v>
      </c>
      <c r="F3" t="s">
        <v>52</v>
      </c>
    </row>
    <row r="4" spans="1:8" x14ac:dyDescent="0.2">
      <c r="A4" t="s">
        <v>21</v>
      </c>
      <c r="B4" t="s">
        <v>22</v>
      </c>
      <c r="D4" t="s">
        <v>53</v>
      </c>
      <c r="E4" s="1">
        <v>4.2300000000000003E-3</v>
      </c>
      <c r="F4" t="s">
        <v>54</v>
      </c>
    </row>
    <row r="5" spans="1:8" x14ac:dyDescent="0.2">
      <c r="A5" t="s">
        <v>23</v>
      </c>
      <c r="B5" t="s">
        <v>24</v>
      </c>
      <c r="D5" t="s">
        <v>53</v>
      </c>
      <c r="E5" s="1">
        <v>2.0400000000000001E-3</v>
      </c>
      <c r="F5" t="s">
        <v>54</v>
      </c>
    </row>
    <row r="6" spans="1:8" x14ac:dyDescent="0.2">
      <c r="A6" t="s">
        <v>25</v>
      </c>
      <c r="B6" t="s">
        <v>55</v>
      </c>
      <c r="C6" t="s">
        <v>56</v>
      </c>
      <c r="D6" t="s">
        <v>53</v>
      </c>
      <c r="E6" s="1">
        <f>E25+0.0111</f>
        <v>1.1300000000000001E-2</v>
      </c>
      <c r="F6" t="s">
        <v>57</v>
      </c>
    </row>
    <row r="7" spans="1:8" x14ac:dyDescent="0.2">
      <c r="A7" t="s">
        <v>26</v>
      </c>
      <c r="B7" t="s">
        <v>58</v>
      </c>
      <c r="C7" t="s">
        <v>59</v>
      </c>
      <c r="D7" t="s">
        <v>53</v>
      </c>
      <c r="E7" s="1">
        <f>E25+0.00279</f>
        <v>2.99E-3</v>
      </c>
      <c r="F7" t="s">
        <v>57</v>
      </c>
    </row>
    <row r="8" spans="1:8" x14ac:dyDescent="0.2">
      <c r="E8" s="1"/>
    </row>
    <row r="9" spans="1:8" x14ac:dyDescent="0.2">
      <c r="D9" t="s">
        <v>60</v>
      </c>
      <c r="E9" t="s">
        <v>61</v>
      </c>
      <c r="F9" t="s">
        <v>62</v>
      </c>
      <c r="G9" t="s">
        <v>63</v>
      </c>
      <c r="H9" t="s">
        <v>64</v>
      </c>
    </row>
    <row r="10" spans="1:8" x14ac:dyDescent="0.2">
      <c r="A10" t="s">
        <v>29</v>
      </c>
      <c r="B10" t="s">
        <v>65</v>
      </c>
      <c r="C10" t="s">
        <v>66</v>
      </c>
      <c r="D10" t="s">
        <v>67</v>
      </c>
      <c r="E10" s="1">
        <f>G10/H10</f>
        <v>0.72534799999999999</v>
      </c>
      <c r="F10" t="s">
        <v>68</v>
      </c>
      <c r="G10" s="1">
        <v>18.133700000000001</v>
      </c>
      <c r="H10">
        <v>25</v>
      </c>
    </row>
    <row r="11" spans="1:8" x14ac:dyDescent="0.2">
      <c r="A11" t="s">
        <v>33</v>
      </c>
      <c r="B11" t="s">
        <v>65</v>
      </c>
      <c r="C11" t="s">
        <v>69</v>
      </c>
      <c r="D11" t="s">
        <v>67</v>
      </c>
      <c r="E11" s="1">
        <f t="shared" ref="E11:E22" si="0">G11/H11</f>
        <v>0.81030000000000002</v>
      </c>
      <c r="F11" t="s">
        <v>68</v>
      </c>
      <c r="G11" s="1">
        <v>20.2575</v>
      </c>
      <c r="H11">
        <v>25</v>
      </c>
    </row>
    <row r="12" spans="1:8" x14ac:dyDescent="0.2">
      <c r="A12" t="s">
        <v>35</v>
      </c>
      <c r="B12" t="s">
        <v>65</v>
      </c>
      <c r="C12" t="s">
        <v>70</v>
      </c>
      <c r="D12" t="s">
        <v>67</v>
      </c>
      <c r="E12" s="1">
        <f t="shared" si="0"/>
        <v>1.04338</v>
      </c>
      <c r="F12" t="s">
        <v>68</v>
      </c>
      <c r="G12" s="1">
        <v>26.084499999999998</v>
      </c>
      <c r="H12">
        <v>25</v>
      </c>
    </row>
    <row r="13" spans="1:8" x14ac:dyDescent="0.2">
      <c r="A13" t="s">
        <v>37</v>
      </c>
      <c r="B13" t="s">
        <v>65</v>
      </c>
      <c r="C13" t="s">
        <v>71</v>
      </c>
      <c r="D13" t="s">
        <v>67</v>
      </c>
      <c r="E13" s="1">
        <f t="shared" si="0"/>
        <v>1.124744</v>
      </c>
      <c r="F13" t="s">
        <v>68</v>
      </c>
      <c r="G13" s="1">
        <v>28.118600000000001</v>
      </c>
      <c r="H13">
        <v>25</v>
      </c>
    </row>
    <row r="14" spans="1:8" x14ac:dyDescent="0.2">
      <c r="A14" t="s">
        <v>39</v>
      </c>
      <c r="B14" t="s">
        <v>65</v>
      </c>
      <c r="C14" t="s">
        <v>72</v>
      </c>
      <c r="D14" t="s">
        <v>67</v>
      </c>
      <c r="E14" s="1">
        <f t="shared" si="0"/>
        <v>1.980324</v>
      </c>
      <c r="F14" t="s">
        <v>68</v>
      </c>
      <c r="G14" s="1">
        <v>49.508099999999999</v>
      </c>
      <c r="H14">
        <v>25</v>
      </c>
    </row>
    <row r="15" spans="1:8" x14ac:dyDescent="0.2">
      <c r="A15" t="s">
        <v>73</v>
      </c>
      <c r="B15" t="s">
        <v>65</v>
      </c>
      <c r="C15" t="s">
        <v>74</v>
      </c>
      <c r="D15" t="s">
        <v>67</v>
      </c>
      <c r="E15" s="1">
        <f t="shared" si="0"/>
        <v>2.0616880000000002</v>
      </c>
      <c r="F15" t="s">
        <v>68</v>
      </c>
      <c r="G15" s="1">
        <v>51.542200000000001</v>
      </c>
      <c r="H15">
        <v>25</v>
      </c>
    </row>
    <row r="16" spans="1:8" x14ac:dyDescent="0.2">
      <c r="A16" t="s">
        <v>75</v>
      </c>
      <c r="B16" t="s">
        <v>65</v>
      </c>
      <c r="C16" t="s">
        <v>76</v>
      </c>
      <c r="D16" t="s">
        <v>67</v>
      </c>
      <c r="E16" s="1">
        <f t="shared" si="0"/>
        <v>1.5948439999999999</v>
      </c>
      <c r="F16" t="s">
        <v>68</v>
      </c>
      <c r="G16" s="1">
        <v>39.871099999999998</v>
      </c>
      <c r="H16">
        <v>25</v>
      </c>
    </row>
    <row r="17" spans="1:8" x14ac:dyDescent="0.2">
      <c r="A17" t="s">
        <v>77</v>
      </c>
      <c r="B17" t="s">
        <v>65</v>
      </c>
      <c r="C17" t="s">
        <v>78</v>
      </c>
      <c r="D17" t="s">
        <v>67</v>
      </c>
      <c r="E17" s="1">
        <f t="shared" si="0"/>
        <v>1.6772559999999999</v>
      </c>
      <c r="F17" t="s">
        <v>68</v>
      </c>
      <c r="G17" s="1">
        <v>41.931399999999996</v>
      </c>
      <c r="H17">
        <v>25</v>
      </c>
    </row>
    <row r="18" spans="1:8" x14ac:dyDescent="0.2">
      <c r="E18" s="1"/>
      <c r="G18" s="1"/>
    </row>
    <row r="19" spans="1:8" x14ac:dyDescent="0.2">
      <c r="A19" t="s">
        <v>79</v>
      </c>
      <c r="B19" t="s">
        <v>80</v>
      </c>
      <c r="C19" t="s">
        <v>81</v>
      </c>
      <c r="D19" t="s">
        <v>67</v>
      </c>
      <c r="E19" s="1">
        <f t="shared" si="0"/>
        <v>0.54435500000000003</v>
      </c>
      <c r="F19" t="s">
        <v>68</v>
      </c>
      <c r="G19" s="1">
        <v>10.8871</v>
      </c>
      <c r="H19">
        <v>20</v>
      </c>
    </row>
    <row r="20" spans="1:8" x14ac:dyDescent="0.2">
      <c r="A20" t="s">
        <v>82</v>
      </c>
      <c r="B20" t="s">
        <v>80</v>
      </c>
      <c r="C20" t="s">
        <v>83</v>
      </c>
      <c r="D20" t="s">
        <v>67</v>
      </c>
      <c r="E20" s="1">
        <f t="shared" si="0"/>
        <v>0.60987000000000002</v>
      </c>
      <c r="F20" t="s">
        <v>68</v>
      </c>
      <c r="G20" s="1">
        <v>12.1974</v>
      </c>
      <c r="H20">
        <v>20</v>
      </c>
    </row>
    <row r="21" spans="1:8" x14ac:dyDescent="0.2">
      <c r="A21" t="s">
        <v>84</v>
      </c>
      <c r="B21" t="s">
        <v>85</v>
      </c>
      <c r="C21" t="s">
        <v>86</v>
      </c>
      <c r="D21" t="s">
        <v>67</v>
      </c>
      <c r="E21" s="1">
        <f t="shared" si="0"/>
        <v>0.57922499999999999</v>
      </c>
      <c r="F21" t="s">
        <v>68</v>
      </c>
      <c r="G21" s="1">
        <v>11.5845</v>
      </c>
      <c r="H21">
        <v>20</v>
      </c>
    </row>
    <row r="22" spans="1:8" x14ac:dyDescent="0.2">
      <c r="A22" t="s">
        <v>87</v>
      </c>
      <c r="B22" t="s">
        <v>85</v>
      </c>
      <c r="C22" t="s">
        <v>88</v>
      </c>
      <c r="D22" t="s">
        <v>67</v>
      </c>
      <c r="E22" s="1">
        <f t="shared" si="0"/>
        <v>0.66253499999999999</v>
      </c>
      <c r="F22" t="s">
        <v>68</v>
      </c>
      <c r="G22" s="1">
        <v>13.2507</v>
      </c>
      <c r="H22">
        <v>20</v>
      </c>
    </row>
    <row r="23" spans="1:8" x14ac:dyDescent="0.2">
      <c r="E23" s="1"/>
    </row>
    <row r="24" spans="1:8" x14ac:dyDescent="0.2">
      <c r="E24" s="1"/>
    </row>
    <row r="25" spans="1:8" x14ac:dyDescent="0.2">
      <c r="B25" t="s">
        <v>89</v>
      </c>
      <c r="C25" t="s">
        <v>59</v>
      </c>
      <c r="D25" t="s">
        <v>53</v>
      </c>
      <c r="E25" s="1">
        <v>2.0000000000000001E-4</v>
      </c>
      <c r="F25" t="s">
        <v>68</v>
      </c>
    </row>
    <row r="26" spans="1:8" x14ac:dyDescent="0.2">
      <c r="B26" t="s">
        <v>89</v>
      </c>
      <c r="C26" t="s">
        <v>90</v>
      </c>
      <c r="D26" t="s">
        <v>53</v>
      </c>
      <c r="E26" s="1">
        <v>1E-4</v>
      </c>
      <c r="F26" t="s">
        <v>68</v>
      </c>
    </row>
  </sheetData>
  <sheetProtection algorithmName="SHA-512" hashValue="UsH9845nf7MvKwUNcNDF6JdTOXWMzbIbpUVM6wmdwBpqfbMMxl0m21u/wh4QGioFOqWRXKLjcJqk/pSrUWWwxQ==" saltValue="QnF6OcHcnhelBbo0vkYlfw==" spinCount="100000" sheet="1" objects="1" scenarios="1"/>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15233-8EB2-9F43-BD83-C8907F0FC202}">
  <sheetPr>
    <tabColor theme="0" tint="-0.14999847407452621"/>
  </sheetPr>
  <dimension ref="A2:O12"/>
  <sheetViews>
    <sheetView showGridLines="0" showRowColHeaders="0" zoomScale="115" zoomScaleNormal="115" workbookViewId="0">
      <pane ySplit="4" topLeftCell="A6" activePane="bottomLeft" state="frozen"/>
      <selection pane="bottomLeft" activeCell="F13" sqref="F13"/>
    </sheetView>
  </sheetViews>
  <sheetFormatPr baseColWidth="10" defaultColWidth="9.1640625" defaultRowHeight="14" x14ac:dyDescent="0.2"/>
  <cols>
    <col min="1" max="1" width="4.5" style="13" customWidth="1"/>
    <col min="2" max="2" width="17.33203125" style="12" customWidth="1"/>
    <col min="3" max="3" width="1.6640625" style="12" customWidth="1"/>
    <col min="4" max="4" width="14.1640625" style="12" customWidth="1"/>
    <col min="5" max="5" width="2.5" style="12" customWidth="1"/>
    <col min="6" max="7" width="11.33203125" style="12" customWidth="1"/>
    <col min="8" max="8" width="12.33203125" style="12" customWidth="1"/>
    <col min="9" max="13" width="11.33203125" style="12" customWidth="1"/>
    <col min="14" max="14" width="5.5" style="13" customWidth="1"/>
    <col min="15" max="15" width="5.6640625" style="13" customWidth="1"/>
    <col min="16" max="16384" width="9.1640625" style="12"/>
  </cols>
  <sheetData>
    <row r="2" spans="1:15" ht="40" customHeight="1" x14ac:dyDescent="0.2">
      <c r="A2" s="12"/>
      <c r="B2" s="43" t="s">
        <v>4</v>
      </c>
      <c r="C2" s="43"/>
      <c r="D2" s="43"/>
      <c r="E2" s="43"/>
      <c r="F2" s="43"/>
      <c r="G2" s="43"/>
      <c r="H2" s="43"/>
      <c r="I2" s="43"/>
      <c r="J2" s="43"/>
      <c r="K2" s="43"/>
      <c r="L2" s="43"/>
      <c r="M2" s="43"/>
      <c r="N2" s="43"/>
      <c r="O2" s="12"/>
    </row>
    <row r="3" spans="1:15" ht="14.5" customHeight="1" x14ac:dyDescent="0.2">
      <c r="A3" s="12"/>
      <c r="B3" s="27"/>
      <c r="C3" s="26"/>
      <c r="D3" s="26"/>
      <c r="E3" s="26"/>
      <c r="F3" s="26"/>
      <c r="G3" s="26"/>
      <c r="H3" s="26"/>
      <c r="I3" s="26"/>
      <c r="J3" s="26"/>
      <c r="K3" s="26"/>
      <c r="L3" s="26"/>
      <c r="M3" s="26"/>
      <c r="N3" s="26"/>
      <c r="O3" s="12"/>
    </row>
    <row r="4" spans="1:15" ht="15" x14ac:dyDescent="0.2">
      <c r="A4" s="12"/>
      <c r="B4" s="24" t="s">
        <v>91</v>
      </c>
      <c r="C4" s="25"/>
      <c r="D4" s="24" t="s">
        <v>92</v>
      </c>
      <c r="E4" s="15"/>
      <c r="F4" s="44" t="s">
        <v>93</v>
      </c>
      <c r="G4" s="45"/>
      <c r="H4" s="45"/>
      <c r="I4" s="45"/>
      <c r="J4" s="45"/>
      <c r="K4" s="45"/>
      <c r="L4" s="45"/>
      <c r="M4" s="45"/>
      <c r="N4" s="45"/>
      <c r="O4" s="12"/>
    </row>
    <row r="5" spans="1:15" s="19" customFormat="1" ht="2.25" customHeight="1" x14ac:dyDescent="0.2">
      <c r="B5" s="22"/>
      <c r="C5" s="23"/>
      <c r="D5" s="22"/>
      <c r="E5" s="21"/>
      <c r="F5" s="20"/>
      <c r="G5" s="20"/>
      <c r="H5" s="20"/>
      <c r="I5" s="20"/>
      <c r="J5" s="20"/>
      <c r="K5" s="20"/>
      <c r="L5" s="20"/>
      <c r="M5" s="20"/>
      <c r="N5" s="20"/>
    </row>
    <row r="6" spans="1:15" ht="17.25" customHeight="1" x14ac:dyDescent="0.2">
      <c r="A6" s="12"/>
      <c r="B6" s="18">
        <v>2</v>
      </c>
      <c r="C6" s="16"/>
      <c r="D6" s="17">
        <v>44644</v>
      </c>
      <c r="E6" s="16"/>
      <c r="F6" s="46" t="s">
        <v>97</v>
      </c>
      <c r="G6" s="47"/>
      <c r="H6" s="47"/>
      <c r="I6" s="47"/>
      <c r="J6" s="47"/>
      <c r="K6" s="47"/>
      <c r="L6" s="47"/>
      <c r="M6" s="47"/>
      <c r="N6" s="47"/>
      <c r="O6" s="12"/>
    </row>
    <row r="7" spans="1:15" s="19" customFormat="1" ht="2.25" customHeight="1" x14ac:dyDescent="0.2">
      <c r="B7" s="22"/>
      <c r="C7" s="23"/>
      <c r="D7" s="22"/>
      <c r="E7" s="21"/>
      <c r="F7" s="20"/>
      <c r="G7" s="20"/>
      <c r="H7" s="20"/>
      <c r="I7" s="20"/>
      <c r="J7" s="20"/>
      <c r="K7" s="20"/>
      <c r="L7" s="20"/>
      <c r="M7" s="20"/>
      <c r="N7" s="20"/>
    </row>
    <row r="8" spans="1:15" ht="15" x14ac:dyDescent="0.2">
      <c r="A8" s="12"/>
      <c r="B8" s="24" t="s">
        <v>94</v>
      </c>
      <c r="C8" s="25"/>
      <c r="D8" s="24" t="s">
        <v>92</v>
      </c>
      <c r="E8" s="15"/>
      <c r="F8" s="44" t="s">
        <v>93</v>
      </c>
      <c r="G8" s="45"/>
      <c r="H8" s="45"/>
      <c r="I8" s="45"/>
      <c r="J8" s="45"/>
      <c r="K8" s="45"/>
      <c r="L8" s="45"/>
      <c r="M8" s="45"/>
      <c r="N8" s="45"/>
      <c r="O8" s="12"/>
    </row>
    <row r="9" spans="1:15" s="19" customFormat="1" ht="2.25" customHeight="1" x14ac:dyDescent="0.2">
      <c r="B9" s="22"/>
      <c r="C9" s="23"/>
      <c r="D9" s="22"/>
      <c r="E9" s="21"/>
      <c r="F9" s="20"/>
      <c r="G9" s="20"/>
      <c r="H9" s="20"/>
      <c r="I9" s="20"/>
      <c r="J9" s="20"/>
      <c r="K9" s="20"/>
      <c r="L9" s="20"/>
      <c r="M9" s="20"/>
      <c r="N9" s="20"/>
    </row>
    <row r="10" spans="1:15" ht="17.25" customHeight="1" x14ac:dyDescent="0.2">
      <c r="A10" s="12"/>
      <c r="B10" s="18">
        <v>1</v>
      </c>
      <c r="C10" s="16"/>
      <c r="D10" s="17">
        <v>44012</v>
      </c>
      <c r="E10" s="16"/>
      <c r="F10" s="46"/>
      <c r="G10" s="47"/>
      <c r="H10" s="47"/>
      <c r="I10" s="47"/>
      <c r="J10" s="47"/>
      <c r="K10" s="47"/>
      <c r="L10" s="47"/>
      <c r="M10" s="47"/>
      <c r="N10" s="47"/>
      <c r="O10" s="12"/>
    </row>
    <row r="11" spans="1:15" ht="15" x14ac:dyDescent="0.2">
      <c r="A11" s="12"/>
      <c r="B11" s="15"/>
      <c r="C11" s="15"/>
      <c r="D11" s="15"/>
      <c r="E11" s="15"/>
      <c r="F11" s="14"/>
      <c r="G11" s="14"/>
      <c r="H11" s="14"/>
      <c r="I11" s="14"/>
      <c r="J11" s="14"/>
      <c r="K11" s="14"/>
      <c r="L11" s="14"/>
      <c r="M11" s="14"/>
      <c r="N11" s="14"/>
      <c r="O11" s="12"/>
    </row>
    <row r="12" spans="1:15" x14ac:dyDescent="0.2">
      <c r="A12" s="12"/>
      <c r="B12" s="13"/>
      <c r="C12" s="13"/>
      <c r="D12" s="13"/>
      <c r="E12" s="13"/>
      <c r="F12" s="13"/>
      <c r="G12" s="13"/>
      <c r="H12" s="13"/>
      <c r="I12" s="13"/>
      <c r="J12" s="13"/>
      <c r="K12" s="13"/>
      <c r="L12" s="13"/>
      <c r="M12" s="13"/>
      <c r="O12" s="12"/>
    </row>
  </sheetData>
  <sheetProtection algorithmName="SHA-512" hashValue="dJGI6t7GrLWJds4OaaFs4Zw7clCpdkBdiy8tKg4yb0rwOwehDayVCgjFBnEesTfMmqaCfWc1SKox6QJeHHhwrA==" saltValue="ioZpGbhIu4puwwRdSd9ZVg==" spinCount="100000" sheet="1" objects="1" scenarios="1"/>
  <mergeCells count="5">
    <mergeCell ref="B2:N2"/>
    <mergeCell ref="F4:N4"/>
    <mergeCell ref="F6:N6"/>
    <mergeCell ref="F8:N8"/>
    <mergeCell ref="F10:N10"/>
  </mergeCells>
  <pageMargins left="0.75" right="0.75" top="1" bottom="1" header="0.5" footer="0.5"/>
  <pageSetup paperSize="9" orientation="portrait" verticalDpi="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A2C44F8609A34FA1B53FFDD71C2C57" ma:contentTypeVersion="16" ma:contentTypeDescription="Een nieuw document maken." ma:contentTypeScope="" ma:versionID="6695e2b2b1e806f0c08ad87dd4750c6f">
  <xsd:schema xmlns:xsd="http://www.w3.org/2001/XMLSchema" xmlns:xs="http://www.w3.org/2001/XMLSchema" xmlns:p="http://schemas.microsoft.com/office/2006/metadata/properties" xmlns:ns2="199d4d8a-d2e8-430a-b742-0bde6677c999" xmlns:ns3="04f11fb8-5d4e-46be-bbb1-70ba70dc708d" targetNamespace="http://schemas.microsoft.com/office/2006/metadata/properties" ma:root="true" ma:fieldsID="95dc26624c1e9fa493f4daec239301d2" ns2:_="" ns3:_="">
    <xsd:import namespace="199d4d8a-d2e8-430a-b742-0bde6677c999"/>
    <xsd:import namespace="04f11fb8-5d4e-46be-bbb1-70ba70dc708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9d4d8a-d2e8-430a-b742-0bde6677c9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13a9d0f-6f6a-4ad1-a919-7bc0974a209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f11fb8-5d4e-46be-bbb1-70ba70dc708d"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5cafe7ec-1970-49a8-8652-ce0c4e43bd98}" ma:internalName="TaxCatchAll" ma:showField="CatchAllData" ma:web="04f11fb8-5d4e-46be-bbb1-70ba70dc70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99d4d8a-d2e8-430a-b742-0bde6677c999">
      <Terms xmlns="http://schemas.microsoft.com/office/infopath/2007/PartnerControls"/>
    </lcf76f155ced4ddcb4097134ff3c332f>
    <TaxCatchAll xmlns="04f11fb8-5d4e-46be-bbb1-70ba70dc708d" xsi:nil="true"/>
  </documentManagement>
</p:properties>
</file>

<file path=customXml/itemProps1.xml><?xml version="1.0" encoding="utf-8"?>
<ds:datastoreItem xmlns:ds="http://schemas.openxmlformats.org/officeDocument/2006/customXml" ds:itemID="{1CFB07A0-1DE1-4472-BB3E-5E3FAE4B39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9d4d8a-d2e8-430a-b742-0bde6677c999"/>
    <ds:schemaRef ds:uri="04f11fb8-5d4e-46be-bbb1-70ba70dc70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EAE9D9-87C8-4223-9289-03E2EEDC1A3D}">
  <ds:schemaRefs>
    <ds:schemaRef ds:uri="http://schemas.microsoft.com/sharepoint/v3/contenttype/forms"/>
  </ds:schemaRefs>
</ds:datastoreItem>
</file>

<file path=customXml/itemProps3.xml><?xml version="1.0" encoding="utf-8"?>
<ds:datastoreItem xmlns:ds="http://schemas.openxmlformats.org/officeDocument/2006/customXml" ds:itemID="{4722F6FC-B7EB-4FD6-BCCE-460A8ED173CC}">
  <ds:schemaRefs>
    <ds:schemaRef ds:uri="http://purl.org/dc/terms/"/>
    <ds:schemaRef ds:uri="04f11fb8-5d4e-46be-bbb1-70ba70dc708d"/>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199d4d8a-d2e8-430a-b742-0bde6677c999"/>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4</vt:i4>
      </vt:variant>
    </vt:vector>
  </HeadingPairs>
  <TitlesOfParts>
    <vt:vector size="4" baseType="lpstr">
      <vt:lpstr>Overview</vt:lpstr>
      <vt:lpstr>Invoerblad</vt:lpstr>
      <vt:lpstr>Export schaduw (niet zichtbaar)</vt:lpstr>
      <vt:lpstr>Schedule of changes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kamiel</dc:creator>
  <cp:keywords/>
  <dc:description/>
  <cp:lastModifiedBy>Thomas Heye</cp:lastModifiedBy>
  <cp:revision/>
  <dcterms:created xsi:type="dcterms:W3CDTF">2019-06-10T21:19:08Z</dcterms:created>
  <dcterms:modified xsi:type="dcterms:W3CDTF">2022-03-25T11:39:10Z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0x010100F1A2C44F8609A34FA1B53FFDD71C2C57</vt:lpwstr>
  </property>
  <property fmtid="{D5CDD505-2E9C-101B-9397-08002B2CF9AE}" pid="3" name="MediaServiceImageTags">
    <vt:lpwstr/>
  </property>
</Properties>
</file>